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3 TRIM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H7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I7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<sst xmlns="http://schemas.openxmlformats.org/spreadsheetml/2006/main" count="74" uniqueCount="52">
  <si>
    <t>ISTITUTO COMPRENSIVO MONTEGRANARO</t>
  </si>
  <si>
    <t>ESERCIZIO FINANZIARIO 2015 - TERZO TRIMESTRE</t>
  </si>
  <si>
    <t>indice tempestività pagamenti</t>
  </si>
  <si>
    <t>fatture</t>
  </si>
  <si>
    <t>creditore</t>
  </si>
  <si>
    <t>data fattura</t>
  </si>
  <si>
    <t>data scadenza</t>
  </si>
  <si>
    <t>data pagamento</t>
  </si>
  <si>
    <t>Importo</t>
  </si>
  <si>
    <t>pagamento (giorni dopo la scadenza)</t>
  </si>
  <si>
    <t>importo x giorni pagamento</t>
  </si>
  <si>
    <t>NOTE</t>
  </si>
  <si>
    <t>2/91</t>
  </si>
  <si>
    <t>Associazione il Gufo Anacleto  01858300443</t>
  </si>
  <si>
    <t>403</t>
  </si>
  <si>
    <t>SISTEMA 3    01422170439</t>
  </si>
  <si>
    <t>V5/0017080</t>
  </si>
  <si>
    <t>CNS SOCIETA' COOPERATIVA - 03609840370</t>
  </si>
  <si>
    <t>*</t>
  </si>
  <si>
    <t>266</t>
  </si>
  <si>
    <t>Centroscuola di Carpineti Renzo - 01747340436</t>
  </si>
  <si>
    <t>2015    99</t>
  </si>
  <si>
    <t>ASSOCIAZIONE ITALIANA DISLESSIA 04344650371</t>
  </si>
  <si>
    <t>260</t>
  </si>
  <si>
    <t>8715148622</t>
  </si>
  <si>
    <t>Poste Italiane S.p.A. - Società con socio unico            01114601006</t>
  </si>
  <si>
    <t>V3-11497</t>
  </si>
  <si>
    <t>BORGIONE CENTRO DIDATTICO SRL  02027040019</t>
  </si>
  <si>
    <t>119/PAD</t>
  </si>
  <si>
    <t>STUDIO COPIA S.r.l.- 01150170437</t>
  </si>
  <si>
    <t>_</t>
  </si>
  <si>
    <t>RESPINTA</t>
  </si>
  <si>
    <t>158/PAD</t>
  </si>
  <si>
    <t>157/PAD</t>
  </si>
  <si>
    <t>270</t>
  </si>
  <si>
    <t>LA SFORZESCA EDITRICE SRL 04231610728</t>
  </si>
  <si>
    <t>000001-2015</t>
  </si>
  <si>
    <t>FERRAMENTA CARASSAI DI TOSCANA G. &amp; C. Sas</t>
  </si>
  <si>
    <t>20154E23973</t>
  </si>
  <si>
    <t>Gruppo Spaggiari Parma S.p.A.            00150470342</t>
  </si>
  <si>
    <t>V5/0018873</t>
  </si>
  <si>
    <t>V5/0018874</t>
  </si>
  <si>
    <t>1249</t>
  </si>
  <si>
    <t>PROIETTI TECH DI ANTONIO PROIETTI &amp; C.- 00944980440</t>
  </si>
  <si>
    <t>1250</t>
  </si>
  <si>
    <t>8715181732</t>
  </si>
  <si>
    <t>IL TAGETE SOCIETA' COOPERATIVA SOCIALE A R.L. 02185640444</t>
  </si>
  <si>
    <t>MKC S.A.S. DI PONZIANI PAOLO &amp; C.- 01568480444</t>
  </si>
  <si>
    <t>519/PA</t>
  </si>
  <si>
    <t>Madisoft srl 01818840439</t>
  </si>
  <si>
    <t>8715213935</t>
  </si>
  <si>
    <t>La data di scadenza pagamento è stata variata con la data di accreditamento finanziamento MIUR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</si>
</sst>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;@"/>
    <numFmt numFmtId="166" formatCode="dd/mm/yy"/>
    <numFmt numFmtId="167" formatCode="[$€-410]\ #,##0.00;[Red]\-[$€-410]\ #,##0.00"/>
    <numFmt numFmtId="168" formatCode="mmm\-yyyy"/>
    <numFmt numFmtId="169" formatCode="0.0"/>
    <numFmt numFmtId="170" formatCode="0.000"/>
    <numFmt numFmtId="171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165" fontId="14" fillId="24" borderId="11" xfId="0" applyNumberFormat="1" applyFont="1" applyFill="1" applyBorder="1" applyAlignment="1">
      <alignment vertical="center"/>
    </xf>
    <xf numFmtId="2" fontId="14" fillId="24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4" fillId="23" borderId="13" xfId="0" applyFont="1" applyFill="1" applyBorder="1" applyAlignment="1">
      <alignment horizontal="center" vertical="center"/>
    </xf>
    <xf numFmtId="165" fontId="14" fillId="23" borderId="13" xfId="0" applyNumberFormat="1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vertical="center" textRotation="90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166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4" fontId="14" fillId="23" borderId="16" xfId="0" applyNumberFormat="1" applyFont="1" applyFill="1" applyBorder="1" applyAlignment="1">
      <alignment vertical="center"/>
    </xf>
    <xf numFmtId="0" fontId="14" fillId="23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2">
      <selection activeCell="E41" sqref="E41"/>
    </sheetView>
  </sheetViews>
  <sheetFormatPr defaultColWidth="9.140625" defaultRowHeight="15"/>
  <cols>
    <col min="1" max="1" width="4.7109375" style="1" customWidth="1"/>
    <col min="2" max="2" width="12.28125" style="1" customWidth="1"/>
    <col min="3" max="3" width="26.8515625" style="1" customWidth="1"/>
    <col min="4" max="4" width="11.28125" style="1" customWidth="1"/>
    <col min="5" max="5" width="13.57421875" style="5" customWidth="1"/>
    <col min="6" max="6" width="15.421875" style="6" customWidth="1"/>
    <col min="7" max="7" width="14.140625" style="1" customWidth="1"/>
    <col min="8" max="8" width="14.8515625" style="1" customWidth="1"/>
    <col min="9" max="9" width="12.8515625" style="1" customWidth="1"/>
    <col min="10" max="10" width="3.7109375" style="1" customWidth="1"/>
    <col min="11" max="16384" width="9.140625" style="1" customWidth="1"/>
  </cols>
  <sheetData>
    <row r="1" spans="3:6" ht="18.75">
      <c r="C1" s="2" t="s">
        <v>0</v>
      </c>
      <c r="D1" s="2"/>
      <c r="E1" s="2"/>
      <c r="F1" s="2"/>
    </row>
    <row r="2" spans="3:6" ht="15">
      <c r="C2" s="3" t="s">
        <v>1</v>
      </c>
      <c r="D2" s="3"/>
      <c r="E2" s="3"/>
      <c r="F2" s="4"/>
    </row>
    <row r="3" ht="15"/>
    <row r="4" ht="15.75" thickBot="1"/>
    <row r="5" spans="2:7" ht="15.75" thickBot="1">
      <c r="B5" s="7" t="s">
        <v>2</v>
      </c>
      <c r="C5" s="8"/>
      <c r="D5" s="8"/>
      <c r="E5" s="9"/>
      <c r="F5" s="10"/>
      <c r="G5" s="11">
        <f>I36/G36</f>
        <v>2.3578687263209432</v>
      </c>
    </row>
    <row r="6" ht="15"/>
    <row r="7" spans="1:10" ht="60">
      <c r="A7" s="12"/>
      <c r="B7" s="13" t="s">
        <v>3</v>
      </c>
      <c r="C7" s="13" t="s">
        <v>4</v>
      </c>
      <c r="D7" s="13" t="s">
        <v>5</v>
      </c>
      <c r="E7" s="13" t="s">
        <v>6</v>
      </c>
      <c r="F7" s="14" t="s">
        <v>7</v>
      </c>
      <c r="G7" s="13" t="s">
        <v>8</v>
      </c>
      <c r="H7" s="15" t="s">
        <v>9</v>
      </c>
      <c r="I7" s="15" t="s">
        <v>10</v>
      </c>
      <c r="J7" s="16" t="s">
        <v>11</v>
      </c>
    </row>
    <row r="8" spans="1:10" ht="22.5">
      <c r="A8" s="12">
        <v>1</v>
      </c>
      <c r="B8" s="17" t="s">
        <v>12</v>
      </c>
      <c r="C8" s="18" t="s">
        <v>13</v>
      </c>
      <c r="D8" s="19">
        <v>42163</v>
      </c>
      <c r="E8" s="19">
        <v>42201</v>
      </c>
      <c r="F8" s="20">
        <v>42200</v>
      </c>
      <c r="G8" s="21">
        <v>878.4</v>
      </c>
      <c r="H8" s="12">
        <f aca="true" t="shared" si="0" ref="H8:H15">F8-E8</f>
        <v>-1</v>
      </c>
      <c r="I8" s="22">
        <f aca="true" t="shared" si="1" ref="I8:I23">G8*H8</f>
        <v>-878.4</v>
      </c>
      <c r="J8" s="12"/>
    </row>
    <row r="9" spans="1:10" ht="15">
      <c r="A9" s="12">
        <f aca="true" t="shared" si="2" ref="A9:A34">A8+1</f>
        <v>2</v>
      </c>
      <c r="B9" s="18" t="s">
        <v>14</v>
      </c>
      <c r="C9" s="18" t="s">
        <v>15</v>
      </c>
      <c r="D9" s="23">
        <v>42180</v>
      </c>
      <c r="E9" s="23">
        <v>42213</v>
      </c>
      <c r="F9" s="20">
        <v>42191</v>
      </c>
      <c r="G9" s="24">
        <v>4046</v>
      </c>
      <c r="H9" s="12">
        <f t="shared" si="0"/>
        <v>-22</v>
      </c>
      <c r="I9" s="22">
        <f t="shared" si="1"/>
        <v>-89012</v>
      </c>
      <c r="J9" s="12"/>
    </row>
    <row r="10" spans="1:10" ht="22.5">
      <c r="A10" s="12">
        <f t="shared" si="2"/>
        <v>3</v>
      </c>
      <c r="B10" s="18" t="s">
        <v>16</v>
      </c>
      <c r="C10" s="18" t="s">
        <v>17</v>
      </c>
      <c r="D10" s="23">
        <v>42185</v>
      </c>
      <c r="E10" s="23">
        <v>42228</v>
      </c>
      <c r="F10" s="20">
        <v>42242</v>
      </c>
      <c r="G10" s="24">
        <v>25245.91</v>
      </c>
      <c r="H10" s="12">
        <f t="shared" si="0"/>
        <v>14</v>
      </c>
      <c r="I10" s="22">
        <f t="shared" si="1"/>
        <v>353442.74</v>
      </c>
      <c r="J10" s="12" t="s">
        <v>18</v>
      </c>
    </row>
    <row r="11" spans="1:10" ht="22.5">
      <c r="A11" s="12">
        <f t="shared" si="2"/>
        <v>4</v>
      </c>
      <c r="B11" s="18" t="s">
        <v>19</v>
      </c>
      <c r="C11" s="18" t="s">
        <v>20</v>
      </c>
      <c r="D11" s="23">
        <v>42185</v>
      </c>
      <c r="E11" s="23">
        <v>42214</v>
      </c>
      <c r="F11" s="20">
        <v>42191</v>
      </c>
      <c r="G11" s="24">
        <v>130</v>
      </c>
      <c r="H11" s="12">
        <f t="shared" si="0"/>
        <v>-23</v>
      </c>
      <c r="I11" s="22">
        <f t="shared" si="1"/>
        <v>-2990</v>
      </c>
      <c r="J11" s="12"/>
    </row>
    <row r="12" spans="1:10" ht="22.5">
      <c r="A12" s="12">
        <f t="shared" si="2"/>
        <v>5</v>
      </c>
      <c r="B12" s="18" t="s">
        <v>21</v>
      </c>
      <c r="C12" s="18" t="s">
        <v>22</v>
      </c>
      <c r="D12" s="23">
        <v>42185</v>
      </c>
      <c r="E12" s="23">
        <v>42214</v>
      </c>
      <c r="F12" s="20">
        <v>42200</v>
      </c>
      <c r="G12" s="24">
        <v>390</v>
      </c>
      <c r="H12" s="12">
        <f t="shared" si="0"/>
        <v>-14</v>
      </c>
      <c r="I12" s="22">
        <f t="shared" si="1"/>
        <v>-5460</v>
      </c>
      <c r="J12" s="12"/>
    </row>
    <row r="13" spans="1:10" ht="22.5">
      <c r="A13" s="12">
        <f t="shared" si="2"/>
        <v>6</v>
      </c>
      <c r="B13" s="18" t="s">
        <v>23</v>
      </c>
      <c r="C13" s="18" t="s">
        <v>20</v>
      </c>
      <c r="D13" s="23">
        <v>42185</v>
      </c>
      <c r="E13" s="23">
        <v>42214</v>
      </c>
      <c r="F13" s="20">
        <v>42191</v>
      </c>
      <c r="G13" s="24">
        <v>240.46</v>
      </c>
      <c r="H13" s="12">
        <f t="shared" si="0"/>
        <v>-23</v>
      </c>
      <c r="I13" s="22">
        <f t="shared" si="1"/>
        <v>-5530.58</v>
      </c>
      <c r="J13" s="12"/>
    </row>
    <row r="14" spans="1:10" ht="22.5">
      <c r="A14" s="12">
        <f t="shared" si="2"/>
        <v>7</v>
      </c>
      <c r="B14" s="18" t="s">
        <v>24</v>
      </c>
      <c r="C14" s="18" t="s">
        <v>25</v>
      </c>
      <c r="D14" s="23">
        <v>42186</v>
      </c>
      <c r="E14" s="23">
        <v>42216</v>
      </c>
      <c r="F14" s="20">
        <v>42191</v>
      </c>
      <c r="G14" s="24">
        <v>46.71</v>
      </c>
      <c r="H14" s="12">
        <f t="shared" si="0"/>
        <v>-25</v>
      </c>
      <c r="I14" s="22">
        <f t="shared" si="1"/>
        <v>-1167.75</v>
      </c>
      <c r="J14" s="12"/>
    </row>
    <row r="15" spans="1:10" ht="22.5">
      <c r="A15" s="12">
        <f t="shared" si="2"/>
        <v>8</v>
      </c>
      <c r="B15" s="18" t="s">
        <v>26</v>
      </c>
      <c r="C15" s="18" t="s">
        <v>27</v>
      </c>
      <c r="D15" s="23">
        <v>42185</v>
      </c>
      <c r="E15" s="23">
        <v>42218</v>
      </c>
      <c r="F15" s="20">
        <v>42200</v>
      </c>
      <c r="G15" s="24">
        <v>31.44</v>
      </c>
      <c r="H15" s="12">
        <f t="shared" si="0"/>
        <v>-18</v>
      </c>
      <c r="I15" s="22">
        <f t="shared" si="1"/>
        <v>-565.9200000000001</v>
      </c>
      <c r="J15" s="12"/>
    </row>
    <row r="16" spans="1:10" ht="15">
      <c r="A16" s="12">
        <f t="shared" si="2"/>
        <v>9</v>
      </c>
      <c r="B16" s="18" t="s">
        <v>28</v>
      </c>
      <c r="C16" s="18" t="s">
        <v>29</v>
      </c>
      <c r="D16" s="23">
        <v>42181</v>
      </c>
      <c r="E16" s="23" t="s">
        <v>30</v>
      </c>
      <c r="F16" s="18" t="s">
        <v>31</v>
      </c>
      <c r="G16" s="24">
        <v>73.2</v>
      </c>
      <c r="H16" s="12">
        <v>0</v>
      </c>
      <c r="I16" s="22">
        <f t="shared" si="1"/>
        <v>0</v>
      </c>
      <c r="J16" s="12"/>
    </row>
    <row r="17" spans="1:10" ht="15">
      <c r="A17" s="12">
        <f t="shared" si="2"/>
        <v>10</v>
      </c>
      <c r="B17" s="18" t="s">
        <v>32</v>
      </c>
      <c r="C17" s="18" t="s">
        <v>29</v>
      </c>
      <c r="D17" s="23">
        <v>42185</v>
      </c>
      <c r="E17" s="23" t="s">
        <v>30</v>
      </c>
      <c r="F17" s="18" t="s">
        <v>31</v>
      </c>
      <c r="G17" s="24">
        <v>577.11</v>
      </c>
      <c r="H17" s="12">
        <v>0</v>
      </c>
      <c r="I17" s="22">
        <f t="shared" si="1"/>
        <v>0</v>
      </c>
      <c r="J17" s="12"/>
    </row>
    <row r="18" spans="1:10" ht="15">
      <c r="A18" s="12">
        <f t="shared" si="2"/>
        <v>11</v>
      </c>
      <c r="B18" s="18" t="s">
        <v>33</v>
      </c>
      <c r="C18" s="18" t="s">
        <v>29</v>
      </c>
      <c r="D18" s="23">
        <v>42185</v>
      </c>
      <c r="E18" s="23" t="s">
        <v>30</v>
      </c>
      <c r="F18" s="18" t="s">
        <v>31</v>
      </c>
      <c r="G18" s="24">
        <v>1136.66</v>
      </c>
      <c r="H18" s="12">
        <v>0</v>
      </c>
      <c r="I18" s="22">
        <f t="shared" si="1"/>
        <v>0</v>
      </c>
      <c r="J18" s="12"/>
    </row>
    <row r="19" spans="1:10" ht="22.5">
      <c r="A19" s="12">
        <f t="shared" si="2"/>
        <v>12</v>
      </c>
      <c r="B19" s="18" t="s">
        <v>34</v>
      </c>
      <c r="C19" s="18" t="s">
        <v>35</v>
      </c>
      <c r="D19" s="23">
        <v>42193</v>
      </c>
      <c r="E19" s="23">
        <v>42223</v>
      </c>
      <c r="F19" s="20">
        <v>42200</v>
      </c>
      <c r="G19" s="24">
        <v>113.8</v>
      </c>
      <c r="H19" s="12">
        <f aca="true" t="shared" si="3" ref="H19:H29">F19-E19</f>
        <v>-23</v>
      </c>
      <c r="I19" s="22">
        <f t="shared" si="1"/>
        <v>-2617.4</v>
      </c>
      <c r="J19" s="12"/>
    </row>
    <row r="20" spans="1:10" ht="22.5">
      <c r="A20" s="12">
        <f t="shared" si="2"/>
        <v>13</v>
      </c>
      <c r="B20" s="18" t="s">
        <v>36</v>
      </c>
      <c r="C20" s="18" t="s">
        <v>37</v>
      </c>
      <c r="D20" s="23">
        <v>42194</v>
      </c>
      <c r="E20" s="23">
        <v>42224</v>
      </c>
      <c r="F20" s="20">
        <v>42206</v>
      </c>
      <c r="G20" s="24">
        <v>582.71</v>
      </c>
      <c r="H20" s="12">
        <f t="shared" si="3"/>
        <v>-18</v>
      </c>
      <c r="I20" s="22">
        <f t="shared" si="1"/>
        <v>-10488.78</v>
      </c>
      <c r="J20" s="12"/>
    </row>
    <row r="21" spans="1:10" ht="22.5">
      <c r="A21" s="12">
        <f t="shared" si="2"/>
        <v>14</v>
      </c>
      <c r="B21" s="18" t="s">
        <v>38</v>
      </c>
      <c r="C21" s="18" t="s">
        <v>39</v>
      </c>
      <c r="D21" s="23">
        <v>42188</v>
      </c>
      <c r="E21" s="23">
        <v>42224</v>
      </c>
      <c r="F21" s="20">
        <v>42206</v>
      </c>
      <c r="G21" s="24">
        <v>124.7</v>
      </c>
      <c r="H21" s="12">
        <f t="shared" si="3"/>
        <v>-18</v>
      </c>
      <c r="I21" s="22">
        <f t="shared" si="1"/>
        <v>-2244.6</v>
      </c>
      <c r="J21" s="12"/>
    </row>
    <row r="22" spans="1:10" ht="22.5">
      <c r="A22" s="12">
        <f t="shared" si="2"/>
        <v>15</v>
      </c>
      <c r="B22" s="18" t="s">
        <v>40</v>
      </c>
      <c r="C22" s="18" t="s">
        <v>17</v>
      </c>
      <c r="D22" s="23">
        <v>42185</v>
      </c>
      <c r="E22" s="23">
        <v>42225</v>
      </c>
      <c r="F22" s="20">
        <v>42206</v>
      </c>
      <c r="G22" s="24">
        <v>1989.8</v>
      </c>
      <c r="H22" s="12">
        <f t="shared" si="3"/>
        <v>-19</v>
      </c>
      <c r="I22" s="22">
        <f t="shared" si="1"/>
        <v>-37806.2</v>
      </c>
      <c r="J22" s="12"/>
    </row>
    <row r="23" spans="1:10" ht="22.5">
      <c r="A23" s="12">
        <f t="shared" si="2"/>
        <v>16</v>
      </c>
      <c r="B23" s="18" t="s">
        <v>41</v>
      </c>
      <c r="C23" s="18" t="s">
        <v>17</v>
      </c>
      <c r="D23" s="23">
        <v>42185</v>
      </c>
      <c r="E23" s="23">
        <v>42225</v>
      </c>
      <c r="F23" s="20">
        <v>42206</v>
      </c>
      <c r="G23" s="24">
        <v>4068.52</v>
      </c>
      <c r="H23" s="12">
        <f t="shared" si="3"/>
        <v>-19</v>
      </c>
      <c r="I23" s="22">
        <f t="shared" si="1"/>
        <v>-77301.88</v>
      </c>
      <c r="J23" s="12"/>
    </row>
    <row r="24" spans="1:10" ht="22.5">
      <c r="A24" s="12">
        <f t="shared" si="2"/>
        <v>17</v>
      </c>
      <c r="B24" s="18" t="s">
        <v>42</v>
      </c>
      <c r="C24" s="18" t="s">
        <v>43</v>
      </c>
      <c r="D24" s="23">
        <v>42185</v>
      </c>
      <c r="E24" s="23">
        <v>42226</v>
      </c>
      <c r="F24" s="20">
        <v>42206</v>
      </c>
      <c r="G24" s="24">
        <v>71</v>
      </c>
      <c r="H24" s="12">
        <f t="shared" si="3"/>
        <v>-20</v>
      </c>
      <c r="I24" s="22"/>
      <c r="J24" s="12"/>
    </row>
    <row r="25" spans="1:10" ht="22.5">
      <c r="A25" s="12">
        <f t="shared" si="2"/>
        <v>18</v>
      </c>
      <c r="B25" s="18" t="s">
        <v>44</v>
      </c>
      <c r="C25" s="18" t="s">
        <v>43</v>
      </c>
      <c r="D25" s="23">
        <v>42185</v>
      </c>
      <c r="E25" s="23">
        <v>42226</v>
      </c>
      <c r="F25" s="20">
        <v>42206</v>
      </c>
      <c r="G25" s="24">
        <v>43</v>
      </c>
      <c r="H25" s="12">
        <f t="shared" si="3"/>
        <v>-20</v>
      </c>
      <c r="I25" s="22">
        <f>G25*H25</f>
        <v>-860</v>
      </c>
      <c r="J25" s="12"/>
    </row>
    <row r="26" spans="1:10" ht="15">
      <c r="A26" s="12">
        <f t="shared" si="2"/>
        <v>19</v>
      </c>
      <c r="B26" s="17" t="s">
        <v>28</v>
      </c>
      <c r="C26" s="18" t="s">
        <v>29</v>
      </c>
      <c r="D26" s="19">
        <v>42181</v>
      </c>
      <c r="E26" s="19">
        <v>42228</v>
      </c>
      <c r="F26" s="20">
        <v>42206</v>
      </c>
      <c r="G26" s="21">
        <v>60</v>
      </c>
      <c r="H26" s="12">
        <f t="shared" si="3"/>
        <v>-22</v>
      </c>
      <c r="I26" s="22"/>
      <c r="J26" s="12"/>
    </row>
    <row r="27" spans="1:10" ht="15">
      <c r="A27" s="12">
        <f t="shared" si="2"/>
        <v>20</v>
      </c>
      <c r="B27" s="17" t="s">
        <v>33</v>
      </c>
      <c r="C27" s="18" t="s">
        <v>29</v>
      </c>
      <c r="D27" s="19">
        <v>42185</v>
      </c>
      <c r="E27" s="19">
        <v>42228</v>
      </c>
      <c r="F27" s="20">
        <v>42206</v>
      </c>
      <c r="G27" s="21">
        <v>931.69</v>
      </c>
      <c r="H27" s="12">
        <f t="shared" si="3"/>
        <v>-22</v>
      </c>
      <c r="I27" s="22"/>
      <c r="J27" s="12"/>
    </row>
    <row r="28" spans="1:10" ht="15">
      <c r="A28" s="12">
        <f t="shared" si="2"/>
        <v>21</v>
      </c>
      <c r="B28" s="17" t="s">
        <v>32</v>
      </c>
      <c r="C28" s="18" t="s">
        <v>29</v>
      </c>
      <c r="D28" s="19">
        <v>42185</v>
      </c>
      <c r="E28" s="19">
        <v>42228</v>
      </c>
      <c r="F28" s="20">
        <v>42206</v>
      </c>
      <c r="G28" s="21">
        <v>473.04</v>
      </c>
      <c r="H28" s="12">
        <f t="shared" si="3"/>
        <v>-22</v>
      </c>
      <c r="I28" s="22"/>
      <c r="J28" s="12"/>
    </row>
    <row r="29" spans="1:10" ht="22.5">
      <c r="A29" s="12">
        <f t="shared" si="2"/>
        <v>22</v>
      </c>
      <c r="B29" s="17" t="s">
        <v>45</v>
      </c>
      <c r="C29" s="18" t="s">
        <v>25</v>
      </c>
      <c r="D29" s="19">
        <v>42221</v>
      </c>
      <c r="E29" s="19">
        <v>42251</v>
      </c>
      <c r="F29" s="20">
        <v>42242</v>
      </c>
      <c r="G29" s="21">
        <v>27.5</v>
      </c>
      <c r="H29" s="12">
        <f t="shared" si="3"/>
        <v>-9</v>
      </c>
      <c r="I29" s="22">
        <f aca="true" t="shared" si="4" ref="I29:I35">G29*H29</f>
        <v>-247.5</v>
      </c>
      <c r="J29" s="12"/>
    </row>
    <row r="30" spans="1:10" ht="22.5">
      <c r="A30" s="12">
        <f t="shared" si="2"/>
        <v>23</v>
      </c>
      <c r="B30" s="25">
        <v>22</v>
      </c>
      <c r="C30" s="25" t="s">
        <v>46</v>
      </c>
      <c r="D30" s="23">
        <v>42248</v>
      </c>
      <c r="E30" s="19" t="s">
        <v>30</v>
      </c>
      <c r="F30" s="20" t="s">
        <v>31</v>
      </c>
      <c r="G30" s="21">
        <v>300</v>
      </c>
      <c r="H30" s="12">
        <v>0</v>
      </c>
      <c r="I30" s="22">
        <f t="shared" si="4"/>
        <v>0</v>
      </c>
      <c r="J30" s="12"/>
    </row>
    <row r="31" spans="1:10" ht="22.5">
      <c r="A31" s="12">
        <f t="shared" si="2"/>
        <v>24</v>
      </c>
      <c r="B31" s="18">
        <v>22</v>
      </c>
      <c r="C31" s="18" t="s">
        <v>46</v>
      </c>
      <c r="D31" s="23">
        <v>42248</v>
      </c>
      <c r="E31" s="23">
        <v>42280</v>
      </c>
      <c r="F31" s="20">
        <v>42275</v>
      </c>
      <c r="G31" s="21">
        <v>300</v>
      </c>
      <c r="H31" s="12">
        <f>F31-E31</f>
        <v>-5</v>
      </c>
      <c r="I31" s="22">
        <f t="shared" si="4"/>
        <v>-1500</v>
      </c>
      <c r="J31" s="12"/>
    </row>
    <row r="32" spans="1:10" ht="22.5">
      <c r="A32" s="12">
        <f t="shared" si="2"/>
        <v>25</v>
      </c>
      <c r="B32" s="26">
        <v>3590</v>
      </c>
      <c r="C32" s="18" t="s">
        <v>47</v>
      </c>
      <c r="D32" s="23">
        <v>42243</v>
      </c>
      <c r="E32" s="23">
        <v>42283</v>
      </c>
      <c r="F32" s="20">
        <v>42275</v>
      </c>
      <c r="G32" s="21">
        <v>171</v>
      </c>
      <c r="H32" s="12">
        <f>F32-E32</f>
        <v>-8</v>
      </c>
      <c r="I32" s="22">
        <f t="shared" si="4"/>
        <v>-1368</v>
      </c>
      <c r="J32" s="12"/>
    </row>
    <row r="33" spans="1:10" ht="15">
      <c r="A33" s="12">
        <f t="shared" si="2"/>
        <v>26</v>
      </c>
      <c r="B33" s="27" t="s">
        <v>48</v>
      </c>
      <c r="C33" s="28" t="s">
        <v>49</v>
      </c>
      <c r="D33" s="29">
        <v>42256</v>
      </c>
      <c r="E33" s="29">
        <v>42285</v>
      </c>
      <c r="F33" s="20">
        <v>42273</v>
      </c>
      <c r="G33" s="21">
        <v>950</v>
      </c>
      <c r="H33" s="12">
        <f>F33-E33</f>
        <v>-12</v>
      </c>
      <c r="I33" s="22">
        <f t="shared" si="4"/>
        <v>-11400</v>
      </c>
      <c r="J33" s="12"/>
    </row>
    <row r="34" spans="1:10" ht="22.5">
      <c r="A34" s="12">
        <f t="shared" si="2"/>
        <v>27</v>
      </c>
      <c r="B34" s="27" t="s">
        <v>50</v>
      </c>
      <c r="C34" s="18" t="s">
        <v>25</v>
      </c>
      <c r="D34" s="29">
        <v>42262</v>
      </c>
      <c r="E34" s="29">
        <v>42292</v>
      </c>
      <c r="F34" s="20">
        <v>42273</v>
      </c>
      <c r="G34" s="21">
        <v>28.52</v>
      </c>
      <c r="H34" s="12">
        <f>F34-E34</f>
        <v>-19</v>
      </c>
      <c r="I34" s="22">
        <f t="shared" si="4"/>
        <v>-541.88</v>
      </c>
      <c r="J34" s="12"/>
    </row>
    <row r="35" spans="1:10" ht="15">
      <c r="A35" s="12"/>
      <c r="B35" s="17"/>
      <c r="C35" s="17"/>
      <c r="D35" s="19"/>
      <c r="E35" s="19"/>
      <c r="F35" s="20"/>
      <c r="G35" s="21"/>
      <c r="H35" s="12">
        <f>F35-E35</f>
        <v>0</v>
      </c>
      <c r="I35" s="22">
        <f t="shared" si="4"/>
        <v>0</v>
      </c>
      <c r="J35" s="12"/>
    </row>
    <row r="36" spans="3:10" ht="15">
      <c r="C36" s="30"/>
      <c r="D36" s="31"/>
      <c r="G36" s="32">
        <f>SUM(G8:G34)</f>
        <v>43031.17</v>
      </c>
      <c r="H36" s="33"/>
      <c r="I36" s="33">
        <f>SUM(I8:I34)</f>
        <v>101461.84999999998</v>
      </c>
      <c r="J36" s="12"/>
    </row>
    <row r="37" spans="3:4" ht="15">
      <c r="C37" s="30"/>
      <c r="D37" s="34"/>
    </row>
    <row r="38" spans="1:3" ht="23.25" customHeight="1">
      <c r="A38" s="35" t="s">
        <v>18</v>
      </c>
      <c r="B38" s="36" t="s">
        <v>51</v>
      </c>
      <c r="C38" s="36"/>
    </row>
    <row r="39" ht="15">
      <c r="C39" s="30"/>
    </row>
    <row r="40" ht="15">
      <c r="C40" s="30"/>
    </row>
  </sheetData>
  <sheetProtection/>
  <mergeCells count="3">
    <mergeCell ref="C1:F1"/>
    <mergeCell ref="C2:F2"/>
    <mergeCell ref="B38:C38"/>
  </mergeCells>
  <printOptions/>
  <pageMargins left="0.7" right="0.7" top="0.3" bottom="0.29" header="0.3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gabriella.marconi</dc:creator>
  <cp:keywords/>
  <dc:description/>
  <cp:lastModifiedBy>gabriella.marconi</cp:lastModifiedBy>
  <dcterms:created xsi:type="dcterms:W3CDTF">2015-11-27T10:01:59Z</dcterms:created>
  <dcterms:modified xsi:type="dcterms:W3CDTF">2015-11-27T10:02:16Z</dcterms:modified>
  <cp:category/>
  <cp:version/>
  <cp:contentType/>
  <cp:contentStatus/>
</cp:coreProperties>
</file>