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4TRIM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H7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I7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<sst xmlns="http://schemas.openxmlformats.org/spreadsheetml/2006/main" count="135" uniqueCount="92">
  <si>
    <t>ISTITUTO COMPRENSIVO MONTEGRANARO</t>
  </si>
  <si>
    <t>ESERCIZIO FINANZIARIO 2015 - QUARTO TRIMESTRE</t>
  </si>
  <si>
    <t>indice tempestività pagamenti</t>
  </si>
  <si>
    <t>fatture</t>
  </si>
  <si>
    <t>creditore</t>
  </si>
  <si>
    <t>data fattura</t>
  </si>
  <si>
    <t>data scadenza</t>
  </si>
  <si>
    <t>data pagamento</t>
  </si>
  <si>
    <t>Importo</t>
  </si>
  <si>
    <t>pagamento (giorni dopo la scadenza)</t>
  </si>
  <si>
    <t>importo x giorni pagamento</t>
  </si>
  <si>
    <t>NOTE</t>
  </si>
  <si>
    <t>V5/0017082</t>
  </si>
  <si>
    <t>CNS SOCIETA' COOPERATIVA - 03609840370</t>
  </si>
  <si>
    <t>*</t>
  </si>
  <si>
    <t>8PA</t>
  </si>
  <si>
    <t>NUOVA FALERIA SRL              02189130442</t>
  </si>
  <si>
    <t>MKC S.A.S. DI PONZIANI PAOLO &amp; C.- 01568480444</t>
  </si>
  <si>
    <t>30/PA</t>
  </si>
  <si>
    <t>EXE s.n.c di Paccapelo Gef &amp; C. 02027220447</t>
  </si>
  <si>
    <t>33/PA</t>
  </si>
  <si>
    <t>20154E32803</t>
  </si>
  <si>
    <t>Gruppo Spaggiari Parma S.p.A.            00150470342</t>
  </si>
  <si>
    <t>8715233673</t>
  </si>
  <si>
    <t>Poste Italiane S.p.A. - Società con socio unico            01114601006</t>
  </si>
  <si>
    <t>260/PAD</t>
  </si>
  <si>
    <t>STUDIO COPIA S.r.l.- 01150170437</t>
  </si>
  <si>
    <t>259/PAD</t>
  </si>
  <si>
    <t>22/01</t>
  </si>
  <si>
    <t>PAIDEIA TRAVEL   01913260699</t>
  </si>
  <si>
    <t>V5/0028205</t>
  </si>
  <si>
    <t>V5/0028206</t>
  </si>
  <si>
    <t>25/01</t>
  </si>
  <si>
    <t>MA0E/15/000070</t>
  </si>
  <si>
    <t>BANCA DELLE MARCHE S.P.A. IN AMMINISTRAZIONE STRAORDINARIA 01377380421</t>
  </si>
  <si>
    <t>237</t>
  </si>
  <si>
    <t>AUTOLINEE VIRGILIO SRL            02226220446</t>
  </si>
  <si>
    <t>4320</t>
  </si>
  <si>
    <t>4483</t>
  </si>
  <si>
    <t>4543</t>
  </si>
  <si>
    <t>34/PA</t>
  </si>
  <si>
    <t>31/01</t>
  </si>
  <si>
    <t>20154E36461</t>
  </si>
  <si>
    <t>20154E36460</t>
  </si>
  <si>
    <t>458/01</t>
  </si>
  <si>
    <t>AL GRAN RISPARMIO SAS DI DONATI CLAUDIO &amp; C.</t>
  </si>
  <si>
    <t>RESPINTA</t>
  </si>
  <si>
    <t>1573</t>
  </si>
  <si>
    <t>PROIETTI TECH DI ANTONIO PROIETTI &amp; C.- 00944980440</t>
  </si>
  <si>
    <t>322</t>
  </si>
  <si>
    <t>Centroscuola di Carpineti Renzo - 01747340436</t>
  </si>
  <si>
    <t>8715262844</t>
  </si>
  <si>
    <t>Poste Italiane S.p.A. - Società con socio unico  - 01114601006</t>
  </si>
  <si>
    <t>331</t>
  </si>
  <si>
    <t>33/01</t>
  </si>
  <si>
    <t>_</t>
  </si>
  <si>
    <t>V5/0030330</t>
  </si>
  <si>
    <t>V5/0030331</t>
  </si>
  <si>
    <t>VP/0003012</t>
  </si>
  <si>
    <t>CORPORATE EXPRESS SRL  13303580156</t>
  </si>
  <si>
    <t xml:space="preserve">    17-FE</t>
  </si>
  <si>
    <t>AUTOLINEE SAM 01421350446</t>
  </si>
  <si>
    <t>39/PA</t>
  </si>
  <si>
    <t>38/PA</t>
  </si>
  <si>
    <t>FEVPA-25</t>
  </si>
  <si>
    <t>UNIVERSITA' DEGLI STUDI DI CAMERINO 00291660439</t>
  </si>
  <si>
    <t>621/PA</t>
  </si>
  <si>
    <t>Madisoft srl      01818840439</t>
  </si>
  <si>
    <t>20154E41497</t>
  </si>
  <si>
    <t>000004-2015-1</t>
  </si>
  <si>
    <t xml:space="preserve">IDEA 3 DI RITA  ANGELETTI    01756520449    </t>
  </si>
  <si>
    <t>10-FE</t>
  </si>
  <si>
    <t>FARMACIA CASALI- MANZETTI      01651390443</t>
  </si>
  <si>
    <t>80/PA</t>
  </si>
  <si>
    <t>STUDIO PIERMARINI- 00923920441</t>
  </si>
  <si>
    <t>155/15</t>
  </si>
  <si>
    <t>DANAE S.A.S. DI DI AGOSTINO MARIAPAOLA &amp; C.</t>
  </si>
  <si>
    <t>87/PA</t>
  </si>
  <si>
    <t>LORYSOFT     01727320440</t>
  </si>
  <si>
    <t>86/PA</t>
  </si>
  <si>
    <t>41/PA</t>
  </si>
  <si>
    <t>42/PA</t>
  </si>
  <si>
    <t>V5/0034776</t>
  </si>
  <si>
    <t>V5/0034775</t>
  </si>
  <si>
    <t>FARMACIA COMUNALE MONTEGRANARO -  01469430449</t>
  </si>
  <si>
    <t>EUROGRAF LITOGRAFIA - 00157640442</t>
  </si>
  <si>
    <t>554/01</t>
  </si>
  <si>
    <t>2015PA0012789</t>
  </si>
  <si>
    <t>ARUBA SPA - 01573850516</t>
  </si>
  <si>
    <t>400/PA/2015</t>
  </si>
  <si>
    <t>MF SRL - 02030330423</t>
  </si>
  <si>
    <t>La data di scadenza pagamento è stata variata con la data di accreditamento finanziamento MIUR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</si>
</sst>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dd/mm/yy;@"/>
    <numFmt numFmtId="166" formatCode="dd/mm/yy"/>
    <numFmt numFmtId="167" formatCode="[$€-410]\ #,##0.00;[Red]\-[$€-410]\ #,##0.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11" xfId="0" applyFont="1" applyFill="1" applyBorder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165" fontId="14" fillId="24" borderId="11" xfId="0" applyNumberFormat="1" applyFont="1" applyFill="1" applyBorder="1" applyAlignment="1">
      <alignment vertical="center"/>
    </xf>
    <xf numFmtId="2" fontId="14" fillId="24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4" fillId="23" borderId="13" xfId="0" applyFont="1" applyFill="1" applyBorder="1" applyAlignment="1">
      <alignment horizontal="center" vertical="center"/>
    </xf>
    <xf numFmtId="165" fontId="14" fillId="23" borderId="13" xfId="0" applyNumberFormat="1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vertical="center" textRotation="90"/>
    </xf>
    <xf numFmtId="0" fontId="18" fillId="0" borderId="13" xfId="0" applyFont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 wrapText="1"/>
    </xf>
    <xf numFmtId="167" fontId="18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/>
    </xf>
    <xf numFmtId="166" fontId="18" fillId="0" borderId="13" xfId="0" applyNumberFormat="1" applyFont="1" applyBorder="1" applyAlignment="1">
      <alignment horizontal="center" vertical="center"/>
    </xf>
    <xf numFmtId="167" fontId="18" fillId="0" borderId="13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165" fontId="19" fillId="0" borderId="13" xfId="0" applyNumberFormat="1" applyFont="1" applyBorder="1" applyAlignment="1">
      <alignment horizontal="center" vertical="center"/>
    </xf>
    <xf numFmtId="165" fontId="19" fillId="0" borderId="14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67" fontId="18" fillId="0" borderId="16" xfId="0" applyNumberFormat="1" applyFont="1" applyBorder="1" applyAlignment="1">
      <alignment horizontal="right" vertical="center"/>
    </xf>
    <xf numFmtId="167" fontId="18" fillId="0" borderId="17" xfId="0" applyNumberFormat="1" applyFont="1" applyBorder="1" applyAlignment="1">
      <alignment horizontal="right" vertical="center"/>
    </xf>
    <xf numFmtId="166" fontId="18" fillId="0" borderId="18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11" fontId="18" fillId="0" borderId="13" xfId="0" applyNumberFormat="1" applyFont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center"/>
    </xf>
    <xf numFmtId="164" fontId="14" fillId="23" borderId="14" xfId="0" applyNumberFormat="1" applyFont="1" applyFill="1" applyBorder="1" applyAlignment="1">
      <alignment vertical="center"/>
    </xf>
    <xf numFmtId="0" fontId="14" fillId="23" borderId="13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D80" sqref="D80"/>
    </sheetView>
  </sheetViews>
  <sheetFormatPr defaultColWidth="9.140625" defaultRowHeight="15"/>
  <cols>
    <col min="1" max="1" width="4.7109375" style="1" customWidth="1"/>
    <col min="2" max="2" width="12.28125" style="1" customWidth="1"/>
    <col min="3" max="3" width="26.8515625" style="1" customWidth="1"/>
    <col min="4" max="4" width="11.28125" style="1" customWidth="1"/>
    <col min="5" max="5" width="13.57421875" style="5" customWidth="1"/>
    <col min="6" max="6" width="15.421875" style="6" customWidth="1"/>
    <col min="7" max="7" width="14.140625" style="1" customWidth="1"/>
    <col min="8" max="8" width="14.8515625" style="1" customWidth="1"/>
    <col min="9" max="9" width="12.8515625" style="1" customWidth="1"/>
    <col min="10" max="10" width="3.7109375" style="1" customWidth="1"/>
    <col min="11" max="16384" width="9.140625" style="1" customWidth="1"/>
  </cols>
  <sheetData>
    <row r="1" spans="3:6" ht="18.75">
      <c r="C1" s="2" t="s">
        <v>0</v>
      </c>
      <c r="D1" s="2"/>
      <c r="E1" s="2"/>
      <c r="F1" s="2"/>
    </row>
    <row r="2" spans="3:6" ht="15">
      <c r="C2" s="3" t="s">
        <v>1</v>
      </c>
      <c r="D2" s="3"/>
      <c r="E2" s="3"/>
      <c r="F2" s="4"/>
    </row>
    <row r="3" ht="15"/>
    <row r="4" ht="15.75" thickBot="1"/>
    <row r="5" spans="2:7" ht="15.75" thickBot="1">
      <c r="B5" s="7" t="s">
        <v>2</v>
      </c>
      <c r="C5" s="8"/>
      <c r="D5" s="8"/>
      <c r="E5" s="9"/>
      <c r="F5" s="10"/>
      <c r="G5" s="11">
        <f>I75/G75</f>
        <v>-2.1466982142657867</v>
      </c>
    </row>
    <row r="6" ht="15"/>
    <row r="7" spans="1:10" ht="60">
      <c r="A7" s="12"/>
      <c r="B7" s="13" t="s">
        <v>3</v>
      </c>
      <c r="C7" s="13" t="s">
        <v>4</v>
      </c>
      <c r="D7" s="13" t="s">
        <v>5</v>
      </c>
      <c r="E7" s="13" t="s">
        <v>6</v>
      </c>
      <c r="F7" s="14" t="s">
        <v>7</v>
      </c>
      <c r="G7" s="13" t="s">
        <v>8</v>
      </c>
      <c r="H7" s="15" t="s">
        <v>9</v>
      </c>
      <c r="I7" s="15" t="s">
        <v>10</v>
      </c>
      <c r="J7" s="16" t="s">
        <v>11</v>
      </c>
    </row>
    <row r="8" spans="1:10" ht="22.5">
      <c r="A8" s="12">
        <v>1</v>
      </c>
      <c r="B8" s="17" t="s">
        <v>12</v>
      </c>
      <c r="C8" s="17" t="s">
        <v>13</v>
      </c>
      <c r="D8" s="18">
        <v>42185</v>
      </c>
      <c r="E8" s="18">
        <v>42300</v>
      </c>
      <c r="F8" s="19">
        <v>42313</v>
      </c>
      <c r="G8" s="20">
        <v>17213.11</v>
      </c>
      <c r="H8" s="12">
        <f aca="true" t="shared" si="0" ref="H8:H30">F8-E8</f>
        <v>13</v>
      </c>
      <c r="I8" s="21">
        <f aca="true" t="shared" si="1" ref="I8:I39">G8*H8</f>
        <v>223770.43</v>
      </c>
      <c r="J8" s="12" t="s">
        <v>14</v>
      </c>
    </row>
    <row r="9" spans="1:10" ht="22.5">
      <c r="A9" s="12">
        <f aca="true" t="shared" si="2" ref="A9:A40">A8+1</f>
        <v>2</v>
      </c>
      <c r="B9" s="22" t="s">
        <v>15</v>
      </c>
      <c r="C9" s="17" t="s">
        <v>16</v>
      </c>
      <c r="D9" s="23">
        <v>42264</v>
      </c>
      <c r="E9" s="23">
        <v>42300</v>
      </c>
      <c r="F9" s="19">
        <v>42318</v>
      </c>
      <c r="G9" s="24">
        <v>60</v>
      </c>
      <c r="H9" s="12">
        <f t="shared" si="0"/>
        <v>18</v>
      </c>
      <c r="I9" s="21">
        <f t="shared" si="1"/>
        <v>1080</v>
      </c>
      <c r="J9" s="12"/>
    </row>
    <row r="10" spans="1:10" ht="22.5">
      <c r="A10" s="12">
        <f t="shared" si="2"/>
        <v>3</v>
      </c>
      <c r="B10" s="25">
        <v>4110</v>
      </c>
      <c r="C10" s="17" t="s">
        <v>17</v>
      </c>
      <c r="D10" s="23">
        <v>42271</v>
      </c>
      <c r="E10" s="23">
        <v>42306</v>
      </c>
      <c r="F10" s="19">
        <v>42318</v>
      </c>
      <c r="G10" s="24">
        <v>125</v>
      </c>
      <c r="H10" s="12">
        <f t="shared" si="0"/>
        <v>12</v>
      </c>
      <c r="I10" s="21">
        <f t="shared" si="1"/>
        <v>1500</v>
      </c>
      <c r="J10" s="12"/>
    </row>
    <row r="11" spans="1:10" ht="22.5">
      <c r="A11" s="12">
        <f t="shared" si="2"/>
        <v>4</v>
      </c>
      <c r="B11" s="25">
        <v>4111</v>
      </c>
      <c r="C11" s="17" t="s">
        <v>17</v>
      </c>
      <c r="D11" s="23">
        <v>42271</v>
      </c>
      <c r="E11" s="23">
        <v>42306</v>
      </c>
      <c r="F11" s="19">
        <v>42318</v>
      </c>
      <c r="G11" s="24">
        <v>115.05</v>
      </c>
      <c r="H11" s="12">
        <f t="shared" si="0"/>
        <v>12</v>
      </c>
      <c r="I11" s="21">
        <f t="shared" si="1"/>
        <v>1380.6</v>
      </c>
      <c r="J11" s="12"/>
    </row>
    <row r="12" spans="1:10" ht="22.5">
      <c r="A12" s="12">
        <f t="shared" si="2"/>
        <v>5</v>
      </c>
      <c r="B12" s="25" t="s">
        <v>18</v>
      </c>
      <c r="C12" s="17" t="s">
        <v>19</v>
      </c>
      <c r="D12" s="23">
        <v>42277</v>
      </c>
      <c r="E12" s="23">
        <v>42313</v>
      </c>
      <c r="F12" s="19">
        <v>42318</v>
      </c>
      <c r="G12" s="24">
        <v>627.96</v>
      </c>
      <c r="H12" s="12">
        <f t="shared" si="0"/>
        <v>5</v>
      </c>
      <c r="I12" s="21">
        <f t="shared" si="1"/>
        <v>3139.8</v>
      </c>
      <c r="J12" s="12"/>
    </row>
    <row r="13" spans="1:10" ht="22.5">
      <c r="A13" s="12">
        <f t="shared" si="2"/>
        <v>6</v>
      </c>
      <c r="B13" s="25" t="s">
        <v>20</v>
      </c>
      <c r="C13" s="17" t="s">
        <v>19</v>
      </c>
      <c r="D13" s="23">
        <v>42277</v>
      </c>
      <c r="E13" s="23">
        <v>42313</v>
      </c>
      <c r="F13" s="19">
        <v>42318</v>
      </c>
      <c r="G13" s="24">
        <v>159.11</v>
      </c>
      <c r="H13" s="12">
        <f t="shared" si="0"/>
        <v>5</v>
      </c>
      <c r="I13" s="21">
        <f t="shared" si="1"/>
        <v>795.5500000000001</v>
      </c>
      <c r="J13" s="12"/>
    </row>
    <row r="14" spans="1:10" ht="22.5">
      <c r="A14" s="12">
        <f t="shared" si="2"/>
        <v>7</v>
      </c>
      <c r="B14" s="25" t="s">
        <v>21</v>
      </c>
      <c r="C14" s="17" t="s">
        <v>22</v>
      </c>
      <c r="D14" s="23">
        <v>42276</v>
      </c>
      <c r="E14" s="23">
        <v>42313</v>
      </c>
      <c r="F14" s="26">
        <v>42318</v>
      </c>
      <c r="G14" s="24">
        <v>360</v>
      </c>
      <c r="H14" s="12">
        <f t="shared" si="0"/>
        <v>5</v>
      </c>
      <c r="I14" s="21">
        <f t="shared" si="1"/>
        <v>1800</v>
      </c>
      <c r="J14" s="12"/>
    </row>
    <row r="15" spans="1:10" ht="22.5">
      <c r="A15" s="12">
        <f t="shared" si="2"/>
        <v>8</v>
      </c>
      <c r="B15" s="25" t="s">
        <v>23</v>
      </c>
      <c r="C15" s="17" t="s">
        <v>24</v>
      </c>
      <c r="D15" s="23">
        <v>42284</v>
      </c>
      <c r="E15" s="23">
        <v>42316</v>
      </c>
      <c r="F15" s="26">
        <v>42318</v>
      </c>
      <c r="G15" s="24">
        <v>2.99</v>
      </c>
      <c r="H15" s="12">
        <f t="shared" si="0"/>
        <v>2</v>
      </c>
      <c r="I15" s="21">
        <f t="shared" si="1"/>
        <v>5.98</v>
      </c>
      <c r="J15" s="12"/>
    </row>
    <row r="16" spans="1:10" ht="15">
      <c r="A16" s="12">
        <f t="shared" si="2"/>
        <v>9</v>
      </c>
      <c r="B16" s="25" t="s">
        <v>25</v>
      </c>
      <c r="C16" s="17" t="s">
        <v>26</v>
      </c>
      <c r="D16" s="23">
        <v>42277</v>
      </c>
      <c r="E16" s="23">
        <v>42320</v>
      </c>
      <c r="F16" s="26">
        <v>42319</v>
      </c>
      <c r="G16" s="24">
        <v>302.29</v>
      </c>
      <c r="H16" s="12">
        <f t="shared" si="0"/>
        <v>-1</v>
      </c>
      <c r="I16" s="21">
        <f t="shared" si="1"/>
        <v>-302.29</v>
      </c>
      <c r="J16" s="12"/>
    </row>
    <row r="17" spans="1:10" ht="15">
      <c r="A17" s="12">
        <f t="shared" si="2"/>
        <v>10</v>
      </c>
      <c r="B17" s="25" t="s">
        <v>27</v>
      </c>
      <c r="C17" s="17" t="s">
        <v>26</v>
      </c>
      <c r="D17" s="23">
        <v>42277</v>
      </c>
      <c r="E17" s="23">
        <v>42321</v>
      </c>
      <c r="F17" s="26">
        <v>42319</v>
      </c>
      <c r="G17" s="24">
        <v>232.21</v>
      </c>
      <c r="H17" s="12">
        <f t="shared" si="0"/>
        <v>-2</v>
      </c>
      <c r="I17" s="21">
        <f t="shared" si="1"/>
        <v>-464.42</v>
      </c>
      <c r="J17" s="12"/>
    </row>
    <row r="18" spans="1:10" ht="15">
      <c r="A18" s="12">
        <f t="shared" si="2"/>
        <v>11</v>
      </c>
      <c r="B18" s="25" t="s">
        <v>28</v>
      </c>
      <c r="C18" s="17" t="s">
        <v>29</v>
      </c>
      <c r="D18" s="23">
        <v>42290</v>
      </c>
      <c r="E18" s="23">
        <v>42321</v>
      </c>
      <c r="F18" s="26">
        <v>42319</v>
      </c>
      <c r="G18" s="24">
        <v>8850</v>
      </c>
      <c r="H18" s="12">
        <f t="shared" si="0"/>
        <v>-2</v>
      </c>
      <c r="I18" s="21">
        <f t="shared" si="1"/>
        <v>-17700</v>
      </c>
      <c r="J18" s="12"/>
    </row>
    <row r="19" spans="1:10" ht="22.5">
      <c r="A19" s="12">
        <f t="shared" si="2"/>
        <v>12</v>
      </c>
      <c r="B19" s="25" t="s">
        <v>30</v>
      </c>
      <c r="C19" s="17" t="s">
        <v>13</v>
      </c>
      <c r="D19" s="23">
        <v>42277</v>
      </c>
      <c r="E19" s="23">
        <v>42321</v>
      </c>
      <c r="F19" s="26">
        <v>42319</v>
      </c>
      <c r="G19" s="24">
        <v>1989.8</v>
      </c>
      <c r="H19" s="12">
        <f t="shared" si="0"/>
        <v>-2</v>
      </c>
      <c r="I19" s="21">
        <f t="shared" si="1"/>
        <v>-3979.6</v>
      </c>
      <c r="J19" s="12"/>
    </row>
    <row r="20" spans="1:10" ht="22.5">
      <c r="A20" s="12">
        <f t="shared" si="2"/>
        <v>13</v>
      </c>
      <c r="B20" s="25" t="s">
        <v>31</v>
      </c>
      <c r="C20" s="17" t="s">
        <v>13</v>
      </c>
      <c r="D20" s="23">
        <v>42277</v>
      </c>
      <c r="E20" s="23">
        <v>42321</v>
      </c>
      <c r="F20" s="27">
        <v>42319</v>
      </c>
      <c r="G20" s="24">
        <v>4068.52</v>
      </c>
      <c r="H20" s="12">
        <f t="shared" si="0"/>
        <v>-2</v>
      </c>
      <c r="I20" s="21">
        <f t="shared" si="1"/>
        <v>-8137.04</v>
      </c>
      <c r="J20" s="12"/>
    </row>
    <row r="21" spans="1:10" ht="15">
      <c r="A21" s="12">
        <f t="shared" si="2"/>
        <v>14</v>
      </c>
      <c r="B21" s="25" t="s">
        <v>32</v>
      </c>
      <c r="C21" s="17" t="s">
        <v>29</v>
      </c>
      <c r="D21" s="23">
        <v>42296</v>
      </c>
      <c r="E21" s="23">
        <v>42326</v>
      </c>
      <c r="F21" s="27">
        <v>42321</v>
      </c>
      <c r="G21" s="24">
        <v>7475</v>
      </c>
      <c r="H21" s="12">
        <f t="shared" si="0"/>
        <v>-5</v>
      </c>
      <c r="I21" s="21">
        <f t="shared" si="1"/>
        <v>-37375</v>
      </c>
      <c r="J21" s="12"/>
    </row>
    <row r="22" spans="1:10" ht="33.75">
      <c r="A22" s="12">
        <f t="shared" si="2"/>
        <v>15</v>
      </c>
      <c r="B22" s="28" t="s">
        <v>33</v>
      </c>
      <c r="C22" s="17" t="s">
        <v>34</v>
      </c>
      <c r="D22" s="23">
        <v>42285</v>
      </c>
      <c r="E22" s="23">
        <v>42326</v>
      </c>
      <c r="F22" s="26">
        <v>42319</v>
      </c>
      <c r="G22" s="24">
        <v>1229.51</v>
      </c>
      <c r="H22" s="12">
        <f t="shared" si="0"/>
        <v>-7</v>
      </c>
      <c r="I22" s="21">
        <f t="shared" si="1"/>
        <v>-8606.57</v>
      </c>
      <c r="J22" s="12"/>
    </row>
    <row r="23" spans="1:10" ht="22.5">
      <c r="A23" s="29">
        <f t="shared" si="2"/>
        <v>16</v>
      </c>
      <c r="B23" s="25" t="s">
        <v>35</v>
      </c>
      <c r="C23" s="17" t="s">
        <v>36</v>
      </c>
      <c r="D23" s="23">
        <v>42284</v>
      </c>
      <c r="E23" s="23">
        <v>42327</v>
      </c>
      <c r="F23" s="26">
        <v>42321</v>
      </c>
      <c r="G23" s="30">
        <v>317.27</v>
      </c>
      <c r="H23" s="12">
        <f t="shared" si="0"/>
        <v>-6</v>
      </c>
      <c r="I23" s="21">
        <f t="shared" si="1"/>
        <v>-1903.62</v>
      </c>
      <c r="J23" s="12"/>
    </row>
    <row r="24" spans="1:10" ht="22.5">
      <c r="A24" s="29">
        <f t="shared" si="2"/>
        <v>17</v>
      </c>
      <c r="B24" s="25" t="s">
        <v>37</v>
      </c>
      <c r="C24" s="17" t="s">
        <v>17</v>
      </c>
      <c r="D24" s="23">
        <v>42283</v>
      </c>
      <c r="E24" s="23">
        <v>42328</v>
      </c>
      <c r="F24" s="26">
        <v>42322</v>
      </c>
      <c r="G24" s="24">
        <v>130</v>
      </c>
      <c r="H24" s="12">
        <f t="shared" si="0"/>
        <v>-6</v>
      </c>
      <c r="I24" s="21">
        <f t="shared" si="1"/>
        <v>-780</v>
      </c>
      <c r="J24" s="12"/>
    </row>
    <row r="25" spans="1:10" ht="22.5">
      <c r="A25" s="29">
        <f t="shared" si="2"/>
        <v>18</v>
      </c>
      <c r="B25" s="25" t="s">
        <v>38</v>
      </c>
      <c r="C25" s="17" t="s">
        <v>17</v>
      </c>
      <c r="D25" s="23">
        <v>42292</v>
      </c>
      <c r="E25" s="23">
        <v>42328</v>
      </c>
      <c r="F25" s="23">
        <v>42322</v>
      </c>
      <c r="G25" s="24">
        <v>125.9</v>
      </c>
      <c r="H25" s="12">
        <f t="shared" si="0"/>
        <v>-6</v>
      </c>
      <c r="I25" s="21">
        <f t="shared" si="1"/>
        <v>-755.4000000000001</v>
      </c>
      <c r="J25" s="12"/>
    </row>
    <row r="26" spans="1:10" ht="22.5">
      <c r="A26" s="29">
        <f t="shared" si="2"/>
        <v>19</v>
      </c>
      <c r="B26" s="25" t="s">
        <v>39</v>
      </c>
      <c r="C26" s="17" t="s">
        <v>17</v>
      </c>
      <c r="D26" s="23">
        <v>42296</v>
      </c>
      <c r="E26" s="23">
        <v>42328</v>
      </c>
      <c r="F26" s="23">
        <v>42322</v>
      </c>
      <c r="G26" s="24">
        <v>64.4</v>
      </c>
      <c r="H26" s="12">
        <f t="shared" si="0"/>
        <v>-6</v>
      </c>
      <c r="I26" s="21">
        <f t="shared" si="1"/>
        <v>-386.40000000000003</v>
      </c>
      <c r="J26" s="12"/>
    </row>
    <row r="27" spans="1:10" ht="22.5">
      <c r="A27" s="29">
        <f t="shared" si="2"/>
        <v>20</v>
      </c>
      <c r="B27" s="25" t="s">
        <v>40</v>
      </c>
      <c r="C27" s="17" t="s">
        <v>19</v>
      </c>
      <c r="D27" s="23">
        <v>42279</v>
      </c>
      <c r="E27" s="23">
        <v>42329</v>
      </c>
      <c r="F27" s="26">
        <v>42324</v>
      </c>
      <c r="G27" s="24">
        <v>68.43</v>
      </c>
      <c r="H27" s="12">
        <f t="shared" si="0"/>
        <v>-5</v>
      </c>
      <c r="I27" s="21">
        <f t="shared" si="1"/>
        <v>-342.15000000000003</v>
      </c>
      <c r="J27" s="12"/>
    </row>
    <row r="28" spans="1:10" ht="15">
      <c r="A28" s="29">
        <f t="shared" si="2"/>
        <v>21</v>
      </c>
      <c r="B28" s="25" t="s">
        <v>41</v>
      </c>
      <c r="C28" s="17" t="s">
        <v>29</v>
      </c>
      <c r="D28" s="23">
        <v>42290</v>
      </c>
      <c r="E28" s="23">
        <v>42329</v>
      </c>
      <c r="F28" s="26">
        <v>42322</v>
      </c>
      <c r="G28" s="31">
        <v>354</v>
      </c>
      <c r="H28" s="12">
        <f t="shared" si="0"/>
        <v>-7</v>
      </c>
      <c r="I28" s="21">
        <f t="shared" si="1"/>
        <v>-2478</v>
      </c>
      <c r="J28" s="12"/>
    </row>
    <row r="29" spans="1:10" ht="22.5">
      <c r="A29" s="29">
        <f t="shared" si="2"/>
        <v>22</v>
      </c>
      <c r="B29" s="25" t="s">
        <v>42</v>
      </c>
      <c r="C29" s="17" t="s">
        <v>22</v>
      </c>
      <c r="D29" s="23">
        <v>42296</v>
      </c>
      <c r="E29" s="23">
        <v>42356</v>
      </c>
      <c r="F29" s="26">
        <v>42325</v>
      </c>
      <c r="G29" s="24">
        <v>118</v>
      </c>
      <c r="H29" s="12">
        <f t="shared" si="0"/>
        <v>-31</v>
      </c>
      <c r="I29" s="21">
        <f t="shared" si="1"/>
        <v>-3658</v>
      </c>
      <c r="J29" s="12"/>
    </row>
    <row r="30" spans="1:10" ht="22.5">
      <c r="A30" s="29">
        <f t="shared" si="2"/>
        <v>23</v>
      </c>
      <c r="B30" s="25" t="s">
        <v>43</v>
      </c>
      <c r="C30" s="17" t="s">
        <v>22</v>
      </c>
      <c r="D30" s="23">
        <v>42296</v>
      </c>
      <c r="E30" s="23">
        <v>42356</v>
      </c>
      <c r="F30" s="26">
        <v>42325</v>
      </c>
      <c r="G30" s="24">
        <v>45</v>
      </c>
      <c r="H30" s="12">
        <f t="shared" si="0"/>
        <v>-31</v>
      </c>
      <c r="I30" s="21">
        <f t="shared" si="1"/>
        <v>-1395</v>
      </c>
      <c r="J30" s="12"/>
    </row>
    <row r="31" spans="1:10" ht="22.5">
      <c r="A31" s="29">
        <f t="shared" si="2"/>
        <v>24</v>
      </c>
      <c r="B31" s="17" t="s">
        <v>44</v>
      </c>
      <c r="C31" s="17" t="s">
        <v>45</v>
      </c>
      <c r="D31" s="18">
        <v>42304</v>
      </c>
      <c r="E31" s="18">
        <v>42337</v>
      </c>
      <c r="F31" s="26" t="s">
        <v>46</v>
      </c>
      <c r="G31" s="24">
        <v>775.5</v>
      </c>
      <c r="H31" s="12">
        <v>0</v>
      </c>
      <c r="I31" s="21">
        <f t="shared" si="1"/>
        <v>0</v>
      </c>
      <c r="J31" s="12"/>
    </row>
    <row r="32" spans="1:10" ht="22.5">
      <c r="A32" s="29">
        <f t="shared" si="2"/>
        <v>25</v>
      </c>
      <c r="B32" s="17" t="s">
        <v>47</v>
      </c>
      <c r="C32" s="17" t="s">
        <v>48</v>
      </c>
      <c r="D32" s="18">
        <v>42304</v>
      </c>
      <c r="E32" s="18">
        <v>42336</v>
      </c>
      <c r="F32" s="26">
        <v>42325</v>
      </c>
      <c r="G32" s="24">
        <v>675</v>
      </c>
      <c r="H32" s="12">
        <f>F32-E32</f>
        <v>-11</v>
      </c>
      <c r="I32" s="21">
        <f t="shared" si="1"/>
        <v>-7425</v>
      </c>
      <c r="J32" s="12"/>
    </row>
    <row r="33" spans="1:10" ht="22.5">
      <c r="A33" s="29">
        <f t="shared" si="2"/>
        <v>26</v>
      </c>
      <c r="B33" s="17" t="s">
        <v>49</v>
      </c>
      <c r="C33" s="17" t="s">
        <v>50</v>
      </c>
      <c r="D33" s="18">
        <v>42308</v>
      </c>
      <c r="E33" s="18">
        <v>42339</v>
      </c>
      <c r="F33" s="26">
        <v>42325</v>
      </c>
      <c r="G33" s="24">
        <v>188.82</v>
      </c>
      <c r="H33" s="12">
        <f>F33-E33</f>
        <v>-14</v>
      </c>
      <c r="I33" s="21">
        <f t="shared" si="1"/>
        <v>-2643.48</v>
      </c>
      <c r="J33" s="12"/>
    </row>
    <row r="34" spans="1:10" ht="22.5">
      <c r="A34" s="29">
        <f t="shared" si="2"/>
        <v>27</v>
      </c>
      <c r="B34" s="17" t="s">
        <v>51</v>
      </c>
      <c r="C34" s="17" t="s">
        <v>52</v>
      </c>
      <c r="D34" s="18">
        <v>42310</v>
      </c>
      <c r="E34" s="18">
        <v>42339</v>
      </c>
      <c r="F34" s="26">
        <v>42325</v>
      </c>
      <c r="G34" s="24">
        <v>43.31</v>
      </c>
      <c r="H34" s="12">
        <f>F34-E34</f>
        <v>-14</v>
      </c>
      <c r="I34" s="21">
        <f t="shared" si="1"/>
        <v>-606.34</v>
      </c>
      <c r="J34" s="12"/>
    </row>
    <row r="35" spans="1:10" ht="22.5">
      <c r="A35" s="29">
        <f t="shared" si="2"/>
        <v>28</v>
      </c>
      <c r="B35" s="17" t="s">
        <v>53</v>
      </c>
      <c r="C35" s="17" t="s">
        <v>50</v>
      </c>
      <c r="D35" s="18">
        <v>42308</v>
      </c>
      <c r="E35" s="18">
        <v>42339</v>
      </c>
      <c r="F35" s="26">
        <v>42325</v>
      </c>
      <c r="G35" s="24">
        <v>41.4</v>
      </c>
      <c r="H35" s="12">
        <f>F35-E35</f>
        <v>-14</v>
      </c>
      <c r="I35" s="21">
        <f t="shared" si="1"/>
        <v>-579.6</v>
      </c>
      <c r="J35" s="12"/>
    </row>
    <row r="36" spans="1:10" ht="15">
      <c r="A36" s="29">
        <f t="shared" si="2"/>
        <v>29</v>
      </c>
      <c r="B36" s="17" t="s">
        <v>54</v>
      </c>
      <c r="C36" s="17" t="s">
        <v>29</v>
      </c>
      <c r="D36" s="18">
        <v>42314</v>
      </c>
      <c r="E36" s="23" t="s">
        <v>55</v>
      </c>
      <c r="F36" s="26" t="s">
        <v>46</v>
      </c>
      <c r="G36" s="20">
        <v>9672.5</v>
      </c>
      <c r="H36" s="12">
        <v>0</v>
      </c>
      <c r="I36" s="21">
        <f t="shared" si="1"/>
        <v>0</v>
      </c>
      <c r="J36" s="12"/>
    </row>
    <row r="37" spans="1:10" ht="22.5">
      <c r="A37" s="29">
        <f t="shared" si="2"/>
        <v>30</v>
      </c>
      <c r="B37" s="17" t="s">
        <v>56</v>
      </c>
      <c r="C37" s="17" t="s">
        <v>13</v>
      </c>
      <c r="D37" s="18">
        <v>42308</v>
      </c>
      <c r="E37" s="18">
        <v>42346</v>
      </c>
      <c r="F37" s="26">
        <v>42325</v>
      </c>
      <c r="G37" s="20">
        <v>1989.8</v>
      </c>
      <c r="H37" s="12">
        <f aca="true" t="shared" si="3" ref="H37:H74">F37-E37</f>
        <v>-21</v>
      </c>
      <c r="I37" s="21">
        <f t="shared" si="1"/>
        <v>-41785.799999999996</v>
      </c>
      <c r="J37" s="12"/>
    </row>
    <row r="38" spans="1:10" ht="22.5">
      <c r="A38" s="29">
        <f t="shared" si="2"/>
        <v>31</v>
      </c>
      <c r="B38" s="17" t="s">
        <v>57</v>
      </c>
      <c r="C38" s="17" t="s">
        <v>13</v>
      </c>
      <c r="D38" s="18">
        <v>42308</v>
      </c>
      <c r="E38" s="18">
        <v>42346</v>
      </c>
      <c r="F38" s="26">
        <v>42325</v>
      </c>
      <c r="G38" s="20">
        <v>4068.52</v>
      </c>
      <c r="H38" s="12">
        <f t="shared" si="3"/>
        <v>-21</v>
      </c>
      <c r="I38" s="21">
        <f t="shared" si="1"/>
        <v>-85438.92</v>
      </c>
      <c r="J38" s="12"/>
    </row>
    <row r="39" spans="1:10" ht="22.5">
      <c r="A39" s="29">
        <f t="shared" si="2"/>
        <v>32</v>
      </c>
      <c r="B39" s="25" t="s">
        <v>58</v>
      </c>
      <c r="C39" s="17" t="s">
        <v>59</v>
      </c>
      <c r="D39" s="23">
        <v>42318</v>
      </c>
      <c r="E39" s="23">
        <v>42347</v>
      </c>
      <c r="F39" s="26">
        <v>42325</v>
      </c>
      <c r="G39" s="24">
        <v>472.8</v>
      </c>
      <c r="H39" s="12">
        <f t="shared" si="3"/>
        <v>-22</v>
      </c>
      <c r="I39" s="21">
        <f t="shared" si="1"/>
        <v>-10401.6</v>
      </c>
      <c r="J39" s="12"/>
    </row>
    <row r="40" spans="1:10" ht="22.5">
      <c r="A40" s="29">
        <f t="shared" si="2"/>
        <v>33</v>
      </c>
      <c r="B40" s="17" t="s">
        <v>44</v>
      </c>
      <c r="C40" s="17" t="s">
        <v>45</v>
      </c>
      <c r="D40" s="18">
        <v>42304</v>
      </c>
      <c r="E40" s="18">
        <v>42337</v>
      </c>
      <c r="F40" s="26">
        <v>42331</v>
      </c>
      <c r="G40" s="24">
        <v>775.5</v>
      </c>
      <c r="H40" s="12">
        <f t="shared" si="3"/>
        <v>-6</v>
      </c>
      <c r="I40" s="21">
        <f aca="true" t="shared" si="4" ref="I40:I71">G40*H40</f>
        <v>-4653</v>
      </c>
      <c r="J40" s="12"/>
    </row>
    <row r="41" spans="1:10" ht="15">
      <c r="A41" s="29">
        <f aca="true" t="shared" si="5" ref="A41:A73">A40+1</f>
        <v>34</v>
      </c>
      <c r="B41" s="25" t="s">
        <v>54</v>
      </c>
      <c r="C41" s="17" t="s">
        <v>29</v>
      </c>
      <c r="D41" s="23">
        <v>42314</v>
      </c>
      <c r="E41" s="23">
        <v>42353</v>
      </c>
      <c r="F41" s="26">
        <v>42339</v>
      </c>
      <c r="G41" s="24">
        <v>9540</v>
      </c>
      <c r="H41" s="12">
        <f t="shared" si="3"/>
        <v>-14</v>
      </c>
      <c r="I41" s="21">
        <f t="shared" si="4"/>
        <v>-133560</v>
      </c>
      <c r="J41" s="12"/>
    </row>
    <row r="42" spans="1:10" ht="15">
      <c r="A42" s="12">
        <f t="shared" si="5"/>
        <v>35</v>
      </c>
      <c r="B42" s="25" t="s">
        <v>60</v>
      </c>
      <c r="C42" s="17" t="s">
        <v>61</v>
      </c>
      <c r="D42" s="23">
        <v>42324</v>
      </c>
      <c r="E42" s="23">
        <v>42354</v>
      </c>
      <c r="F42" s="26">
        <v>42339</v>
      </c>
      <c r="G42" s="24">
        <v>300</v>
      </c>
      <c r="H42" s="12">
        <f t="shared" si="3"/>
        <v>-15</v>
      </c>
      <c r="I42" s="21">
        <f t="shared" si="4"/>
        <v>-4500</v>
      </c>
      <c r="J42" s="12"/>
    </row>
    <row r="43" spans="1:10" ht="22.5">
      <c r="A43" s="29">
        <f t="shared" si="5"/>
        <v>36</v>
      </c>
      <c r="B43" s="25" t="s">
        <v>62</v>
      </c>
      <c r="C43" s="17" t="s">
        <v>19</v>
      </c>
      <c r="D43" s="23">
        <v>42325</v>
      </c>
      <c r="E43" s="23">
        <v>42354</v>
      </c>
      <c r="F43" s="26">
        <v>42339</v>
      </c>
      <c r="G43" s="24">
        <v>206.35</v>
      </c>
      <c r="H43" s="12">
        <f t="shared" si="3"/>
        <v>-15</v>
      </c>
      <c r="I43" s="21">
        <f t="shared" si="4"/>
        <v>-3095.25</v>
      </c>
      <c r="J43" s="12"/>
    </row>
    <row r="44" spans="1:10" ht="22.5">
      <c r="A44" s="29">
        <f t="shared" si="5"/>
        <v>37</v>
      </c>
      <c r="B44" s="25" t="s">
        <v>63</v>
      </c>
      <c r="C44" s="17" t="s">
        <v>19</v>
      </c>
      <c r="D44" s="32">
        <v>42325</v>
      </c>
      <c r="E44" s="23">
        <v>42354</v>
      </c>
      <c r="F44" s="19">
        <v>42340</v>
      </c>
      <c r="G44" s="24">
        <v>568.25</v>
      </c>
      <c r="H44" s="12">
        <f t="shared" si="3"/>
        <v>-14</v>
      </c>
      <c r="I44" s="21">
        <f t="shared" si="4"/>
        <v>-7955.5</v>
      </c>
      <c r="J44" s="12"/>
    </row>
    <row r="45" spans="1:10" ht="22.5">
      <c r="A45" s="29">
        <f t="shared" si="5"/>
        <v>38</v>
      </c>
      <c r="B45" s="25" t="s">
        <v>64</v>
      </c>
      <c r="C45" s="17" t="s">
        <v>65</v>
      </c>
      <c r="D45" s="18">
        <v>42307</v>
      </c>
      <c r="E45" s="18">
        <v>42354</v>
      </c>
      <c r="F45" s="19">
        <v>42340</v>
      </c>
      <c r="G45" s="20">
        <v>1614.75</v>
      </c>
      <c r="H45" s="12">
        <f t="shared" si="3"/>
        <v>-14</v>
      </c>
      <c r="I45" s="21">
        <f t="shared" si="4"/>
        <v>-22606.5</v>
      </c>
      <c r="J45" s="12"/>
    </row>
    <row r="46" spans="1:10" ht="15">
      <c r="A46" s="29">
        <f t="shared" si="5"/>
        <v>39</v>
      </c>
      <c r="B46" s="17" t="s">
        <v>66</v>
      </c>
      <c r="C46" s="33" t="s">
        <v>67</v>
      </c>
      <c r="D46" s="23">
        <v>42326</v>
      </c>
      <c r="E46" s="23">
        <v>42355</v>
      </c>
      <c r="F46" s="19">
        <v>42341</v>
      </c>
      <c r="G46" s="20">
        <v>490</v>
      </c>
      <c r="H46" s="12">
        <f t="shared" si="3"/>
        <v>-14</v>
      </c>
      <c r="I46" s="21">
        <f t="shared" si="4"/>
        <v>-6860</v>
      </c>
      <c r="J46" s="12"/>
    </row>
    <row r="47" spans="1:10" ht="22.5">
      <c r="A47" s="29">
        <f t="shared" si="5"/>
        <v>40</v>
      </c>
      <c r="B47" s="25">
        <v>4691</v>
      </c>
      <c r="C47" s="17" t="s">
        <v>17</v>
      </c>
      <c r="D47" s="23">
        <v>42305</v>
      </c>
      <c r="E47" s="23">
        <v>42362</v>
      </c>
      <c r="F47" s="19">
        <v>42341</v>
      </c>
      <c r="G47" s="24">
        <v>81</v>
      </c>
      <c r="H47" s="12">
        <f t="shared" si="3"/>
        <v>-21</v>
      </c>
      <c r="I47" s="21">
        <f t="shared" si="4"/>
        <v>-1701</v>
      </c>
      <c r="J47" s="12"/>
    </row>
    <row r="48" spans="1:10" ht="22.5">
      <c r="A48" s="29">
        <f t="shared" si="5"/>
        <v>41</v>
      </c>
      <c r="B48" s="34">
        <v>4998</v>
      </c>
      <c r="C48" s="17" t="s">
        <v>17</v>
      </c>
      <c r="D48" s="23">
        <v>42325</v>
      </c>
      <c r="E48" s="23">
        <v>42362</v>
      </c>
      <c r="F48" s="19">
        <v>42341</v>
      </c>
      <c r="G48" s="24">
        <v>46</v>
      </c>
      <c r="H48" s="12">
        <f t="shared" si="3"/>
        <v>-21</v>
      </c>
      <c r="I48" s="21">
        <f t="shared" si="4"/>
        <v>-966</v>
      </c>
      <c r="J48" s="12"/>
    </row>
    <row r="49" spans="1:10" ht="22.5">
      <c r="A49" s="29">
        <f t="shared" si="5"/>
        <v>42</v>
      </c>
      <c r="B49" s="34">
        <v>4999</v>
      </c>
      <c r="C49" s="17" t="s">
        <v>17</v>
      </c>
      <c r="D49" s="23">
        <v>42325</v>
      </c>
      <c r="E49" s="23">
        <v>42362</v>
      </c>
      <c r="F49" s="19">
        <v>42341</v>
      </c>
      <c r="G49" s="24">
        <v>140</v>
      </c>
      <c r="H49" s="12">
        <f t="shared" si="3"/>
        <v>-21</v>
      </c>
      <c r="I49" s="21">
        <f t="shared" si="4"/>
        <v>-2940</v>
      </c>
      <c r="J49" s="12"/>
    </row>
    <row r="50" spans="1:10" ht="22.5">
      <c r="A50" s="29">
        <f t="shared" si="5"/>
        <v>43</v>
      </c>
      <c r="B50" s="35" t="s">
        <v>68</v>
      </c>
      <c r="C50" s="17" t="s">
        <v>22</v>
      </c>
      <c r="D50" s="36">
        <v>42327</v>
      </c>
      <c r="E50" s="23">
        <v>42364</v>
      </c>
      <c r="F50" s="19">
        <v>42341</v>
      </c>
      <c r="G50" s="24">
        <v>77.25</v>
      </c>
      <c r="H50" s="12">
        <f t="shared" si="3"/>
        <v>-23</v>
      </c>
      <c r="I50" s="21">
        <f t="shared" si="4"/>
        <v>-1776.75</v>
      </c>
      <c r="J50" s="12"/>
    </row>
    <row r="51" spans="1:10" ht="21.75" customHeight="1">
      <c r="A51" s="29">
        <f t="shared" si="5"/>
        <v>44</v>
      </c>
      <c r="B51" s="25" t="s">
        <v>69</v>
      </c>
      <c r="C51" s="17" t="s">
        <v>70</v>
      </c>
      <c r="D51" s="36">
        <v>42338</v>
      </c>
      <c r="E51" s="23">
        <v>42367</v>
      </c>
      <c r="F51" s="19">
        <v>42341</v>
      </c>
      <c r="G51" s="24">
        <v>229.39</v>
      </c>
      <c r="H51" s="12">
        <f t="shared" si="3"/>
        <v>-26</v>
      </c>
      <c r="I51" s="21">
        <f t="shared" si="4"/>
        <v>-5964.139999999999</v>
      </c>
      <c r="J51" s="12"/>
    </row>
    <row r="52" spans="1:10" ht="22.5">
      <c r="A52" s="29">
        <f t="shared" si="5"/>
        <v>45</v>
      </c>
      <c r="B52" s="25" t="s">
        <v>71</v>
      </c>
      <c r="C52" s="17" t="s">
        <v>72</v>
      </c>
      <c r="D52" s="23">
        <v>42338</v>
      </c>
      <c r="E52" s="23">
        <v>42369</v>
      </c>
      <c r="F52" s="19">
        <v>42341</v>
      </c>
      <c r="G52" s="24">
        <v>303.31</v>
      </c>
      <c r="H52" s="12">
        <f t="shared" si="3"/>
        <v>-28</v>
      </c>
      <c r="I52" s="21">
        <f t="shared" si="4"/>
        <v>-8492.68</v>
      </c>
      <c r="J52" s="12"/>
    </row>
    <row r="53" spans="1:10" ht="15">
      <c r="A53" s="29">
        <f t="shared" si="5"/>
        <v>46</v>
      </c>
      <c r="B53" s="25" t="s">
        <v>73</v>
      </c>
      <c r="C53" s="17" t="s">
        <v>74</v>
      </c>
      <c r="D53" s="23">
        <v>42339</v>
      </c>
      <c r="E53" s="23">
        <v>42369</v>
      </c>
      <c r="F53" s="19">
        <v>42355</v>
      </c>
      <c r="G53" s="24">
        <v>1324.97</v>
      </c>
      <c r="H53" s="12">
        <f t="shared" si="3"/>
        <v>-14</v>
      </c>
      <c r="I53" s="21">
        <f t="shared" si="4"/>
        <v>-18549.58</v>
      </c>
      <c r="J53" s="12"/>
    </row>
    <row r="54" spans="1:10" ht="22.5">
      <c r="A54" s="29">
        <f t="shared" si="5"/>
        <v>47</v>
      </c>
      <c r="B54" s="25" t="s">
        <v>75</v>
      </c>
      <c r="C54" s="17" t="s">
        <v>76</v>
      </c>
      <c r="D54" s="23">
        <v>42338</v>
      </c>
      <c r="E54" s="23">
        <v>42369</v>
      </c>
      <c r="F54" s="19">
        <v>42356</v>
      </c>
      <c r="G54" s="24">
        <v>385</v>
      </c>
      <c r="H54" s="12">
        <f t="shared" si="3"/>
        <v>-13</v>
      </c>
      <c r="I54" s="21">
        <f t="shared" si="4"/>
        <v>-5005</v>
      </c>
      <c r="J54" s="12"/>
    </row>
    <row r="55" spans="1:10" ht="22.5">
      <c r="A55" s="29">
        <f t="shared" si="5"/>
        <v>48</v>
      </c>
      <c r="B55" s="25">
        <v>398</v>
      </c>
      <c r="C55" s="17" t="s">
        <v>50</v>
      </c>
      <c r="D55" s="23">
        <v>42338</v>
      </c>
      <c r="E55" s="23">
        <v>42371</v>
      </c>
      <c r="F55" s="19">
        <v>42356</v>
      </c>
      <c r="G55" s="24">
        <v>376.73</v>
      </c>
      <c r="H55" s="12">
        <f t="shared" si="3"/>
        <v>-15</v>
      </c>
      <c r="I55" s="21">
        <f t="shared" si="4"/>
        <v>-5650.950000000001</v>
      </c>
      <c r="J55" s="12"/>
    </row>
    <row r="56" spans="1:10" ht="22.5">
      <c r="A56" s="29">
        <f t="shared" si="5"/>
        <v>49</v>
      </c>
      <c r="B56" s="25">
        <v>404</v>
      </c>
      <c r="C56" s="17" t="s">
        <v>50</v>
      </c>
      <c r="D56" s="23">
        <v>42338</v>
      </c>
      <c r="E56" s="23">
        <v>42371</v>
      </c>
      <c r="F56" s="19">
        <v>42356</v>
      </c>
      <c r="G56" s="24">
        <v>149.35</v>
      </c>
      <c r="H56" s="12">
        <f t="shared" si="3"/>
        <v>-15</v>
      </c>
      <c r="I56" s="21">
        <f t="shared" si="4"/>
        <v>-2240.25</v>
      </c>
      <c r="J56" s="12"/>
    </row>
    <row r="57" spans="1:10" ht="22.5">
      <c r="A57" s="29">
        <f t="shared" si="5"/>
        <v>50</v>
      </c>
      <c r="B57" s="25">
        <v>423</v>
      </c>
      <c r="C57" s="17" t="s">
        <v>50</v>
      </c>
      <c r="D57" s="23">
        <v>42338</v>
      </c>
      <c r="E57" s="23">
        <v>42371</v>
      </c>
      <c r="F57" s="19">
        <v>42356</v>
      </c>
      <c r="G57" s="24">
        <v>254.26</v>
      </c>
      <c r="H57" s="12">
        <f t="shared" si="3"/>
        <v>-15</v>
      </c>
      <c r="I57" s="21">
        <f t="shared" si="4"/>
        <v>-3813.8999999999996</v>
      </c>
      <c r="J57" s="12"/>
    </row>
    <row r="58" spans="1:10" ht="15">
      <c r="A58" s="29">
        <f t="shared" si="5"/>
        <v>51</v>
      </c>
      <c r="B58" s="25" t="s">
        <v>77</v>
      </c>
      <c r="C58" s="17" t="s">
        <v>78</v>
      </c>
      <c r="D58" s="23">
        <v>42339</v>
      </c>
      <c r="E58" s="23">
        <v>42371</v>
      </c>
      <c r="F58" s="19">
        <v>42356</v>
      </c>
      <c r="G58" s="24">
        <v>150</v>
      </c>
      <c r="H58" s="12">
        <f t="shared" si="3"/>
        <v>-15</v>
      </c>
      <c r="I58" s="21">
        <f t="shared" si="4"/>
        <v>-2250</v>
      </c>
      <c r="J58" s="12"/>
    </row>
    <row r="59" spans="1:10" ht="15">
      <c r="A59" s="29">
        <f t="shared" si="5"/>
        <v>52</v>
      </c>
      <c r="B59" s="25" t="s">
        <v>79</v>
      </c>
      <c r="C59" s="17" t="s">
        <v>78</v>
      </c>
      <c r="D59" s="23">
        <v>42339</v>
      </c>
      <c r="E59" s="23">
        <v>42371</v>
      </c>
      <c r="F59" s="19">
        <v>42356</v>
      </c>
      <c r="G59" s="24">
        <v>362.5</v>
      </c>
      <c r="H59" s="12">
        <f t="shared" si="3"/>
        <v>-15</v>
      </c>
      <c r="I59" s="21">
        <f t="shared" si="4"/>
        <v>-5437.5</v>
      </c>
      <c r="J59" s="12"/>
    </row>
    <row r="60" spans="1:10" ht="22.5">
      <c r="A60" s="29">
        <f t="shared" si="5"/>
        <v>53</v>
      </c>
      <c r="B60" s="25" t="s">
        <v>80</v>
      </c>
      <c r="C60" s="17" t="s">
        <v>19</v>
      </c>
      <c r="D60" s="23">
        <v>42338</v>
      </c>
      <c r="E60" s="23">
        <v>42375</v>
      </c>
      <c r="F60" s="19">
        <v>42356</v>
      </c>
      <c r="G60" s="24">
        <v>1216.06</v>
      </c>
      <c r="H60" s="12">
        <f t="shared" si="3"/>
        <v>-19</v>
      </c>
      <c r="I60" s="21">
        <f t="shared" si="4"/>
        <v>-23105.14</v>
      </c>
      <c r="J60" s="12"/>
    </row>
    <row r="61" spans="1:10" ht="22.5">
      <c r="A61" s="29">
        <f t="shared" si="5"/>
        <v>54</v>
      </c>
      <c r="B61" s="25" t="s">
        <v>81</v>
      </c>
      <c r="C61" s="17" t="s">
        <v>19</v>
      </c>
      <c r="D61" s="23">
        <v>42345</v>
      </c>
      <c r="E61" s="23">
        <v>42375</v>
      </c>
      <c r="F61" s="19">
        <v>42356</v>
      </c>
      <c r="G61" s="24">
        <v>295.23</v>
      </c>
      <c r="H61" s="12">
        <f t="shared" si="3"/>
        <v>-19</v>
      </c>
      <c r="I61" s="21">
        <f t="shared" si="4"/>
        <v>-5609.370000000001</v>
      </c>
      <c r="J61" s="12"/>
    </row>
    <row r="62" spans="1:10" ht="22.5">
      <c r="A62" s="29">
        <f t="shared" si="5"/>
        <v>55</v>
      </c>
      <c r="B62" s="25">
        <v>430</v>
      </c>
      <c r="C62" s="17" t="s">
        <v>50</v>
      </c>
      <c r="D62" s="23">
        <v>42345</v>
      </c>
      <c r="E62" s="23">
        <v>42375</v>
      </c>
      <c r="F62" s="19">
        <v>42356</v>
      </c>
      <c r="G62" s="24">
        <v>517.62</v>
      </c>
      <c r="H62" s="12">
        <f t="shared" si="3"/>
        <v>-19</v>
      </c>
      <c r="I62" s="21">
        <f t="shared" si="4"/>
        <v>-9834.78</v>
      </c>
      <c r="J62" s="12"/>
    </row>
    <row r="63" spans="1:10" ht="22.5">
      <c r="A63" s="29">
        <f t="shared" si="5"/>
        <v>56</v>
      </c>
      <c r="B63" s="25">
        <v>427</v>
      </c>
      <c r="C63" s="17" t="s">
        <v>50</v>
      </c>
      <c r="D63" s="23">
        <v>42345</v>
      </c>
      <c r="E63" s="23">
        <v>42375</v>
      </c>
      <c r="F63" s="19">
        <v>42356</v>
      </c>
      <c r="G63" s="24">
        <v>130.36</v>
      </c>
      <c r="H63" s="12">
        <f t="shared" si="3"/>
        <v>-19</v>
      </c>
      <c r="I63" s="21">
        <f t="shared" si="4"/>
        <v>-2476.84</v>
      </c>
      <c r="J63" s="12"/>
    </row>
    <row r="64" spans="1:10" ht="22.5">
      <c r="A64" s="29">
        <f t="shared" si="5"/>
        <v>57</v>
      </c>
      <c r="B64" s="25">
        <v>8715309499</v>
      </c>
      <c r="C64" s="17" t="s">
        <v>52</v>
      </c>
      <c r="D64" s="23">
        <v>42345</v>
      </c>
      <c r="E64" s="23">
        <v>42375</v>
      </c>
      <c r="F64" s="19">
        <v>42356</v>
      </c>
      <c r="G64" s="24">
        <v>109.73</v>
      </c>
      <c r="H64" s="12">
        <f t="shared" si="3"/>
        <v>-19</v>
      </c>
      <c r="I64" s="21">
        <f t="shared" si="4"/>
        <v>-2084.87</v>
      </c>
      <c r="J64" s="12"/>
    </row>
    <row r="65" spans="1:10" ht="22.5">
      <c r="A65" s="29">
        <f t="shared" si="5"/>
        <v>58</v>
      </c>
      <c r="B65" s="25" t="s">
        <v>82</v>
      </c>
      <c r="C65" s="17" t="s">
        <v>13</v>
      </c>
      <c r="D65" s="23">
        <v>42338</v>
      </c>
      <c r="E65" s="23">
        <v>42375</v>
      </c>
      <c r="F65" s="19">
        <v>42356</v>
      </c>
      <c r="G65" s="24">
        <v>4068.52</v>
      </c>
      <c r="H65" s="12">
        <f t="shared" si="3"/>
        <v>-19</v>
      </c>
      <c r="I65" s="21">
        <f t="shared" si="4"/>
        <v>-77301.88</v>
      </c>
      <c r="J65" s="12"/>
    </row>
    <row r="66" spans="1:10" ht="22.5">
      <c r="A66" s="29">
        <f t="shared" si="5"/>
        <v>59</v>
      </c>
      <c r="B66" s="25" t="s">
        <v>83</v>
      </c>
      <c r="C66" s="17" t="s">
        <v>13</v>
      </c>
      <c r="D66" s="23">
        <v>42338</v>
      </c>
      <c r="E66" s="23">
        <v>42375</v>
      </c>
      <c r="F66" s="19">
        <v>42356</v>
      </c>
      <c r="G66" s="24">
        <v>1989.8</v>
      </c>
      <c r="H66" s="12">
        <f t="shared" si="3"/>
        <v>-19</v>
      </c>
      <c r="I66" s="21">
        <f t="shared" si="4"/>
        <v>-37806.2</v>
      </c>
      <c r="J66" s="12"/>
    </row>
    <row r="67" spans="1:10" ht="22.5">
      <c r="A67" s="29">
        <f t="shared" si="5"/>
        <v>60</v>
      </c>
      <c r="B67" s="25">
        <v>35</v>
      </c>
      <c r="C67" s="17" t="s">
        <v>84</v>
      </c>
      <c r="D67" s="23">
        <v>42338</v>
      </c>
      <c r="E67" s="23">
        <v>42382</v>
      </c>
      <c r="F67" s="19">
        <v>42356</v>
      </c>
      <c r="G67" s="24">
        <v>335.29</v>
      </c>
      <c r="H67" s="12">
        <f t="shared" si="3"/>
        <v>-26</v>
      </c>
      <c r="I67" s="21">
        <f t="shared" si="4"/>
        <v>-8717.54</v>
      </c>
      <c r="J67" s="12"/>
    </row>
    <row r="68" spans="1:10" ht="22.5">
      <c r="A68" s="29">
        <f t="shared" si="5"/>
        <v>61</v>
      </c>
      <c r="B68" s="25">
        <v>462</v>
      </c>
      <c r="C68" s="17" t="s">
        <v>50</v>
      </c>
      <c r="D68" s="23">
        <v>42353</v>
      </c>
      <c r="E68" s="23">
        <v>42383</v>
      </c>
      <c r="F68" s="19">
        <v>42356</v>
      </c>
      <c r="G68" s="24">
        <v>177.86</v>
      </c>
      <c r="H68" s="12">
        <f t="shared" si="3"/>
        <v>-27</v>
      </c>
      <c r="I68" s="21">
        <f t="shared" si="4"/>
        <v>-4802.22</v>
      </c>
      <c r="J68" s="12"/>
    </row>
    <row r="69" spans="1:10" ht="22.5">
      <c r="A69" s="29">
        <f t="shared" si="5"/>
        <v>62</v>
      </c>
      <c r="B69" s="25">
        <v>3</v>
      </c>
      <c r="C69" s="17" t="s">
        <v>85</v>
      </c>
      <c r="D69" s="23">
        <v>42353</v>
      </c>
      <c r="E69" s="23">
        <v>42383</v>
      </c>
      <c r="F69" s="19">
        <v>42357</v>
      </c>
      <c r="G69" s="24">
        <v>40</v>
      </c>
      <c r="H69" s="12">
        <f t="shared" si="3"/>
        <v>-26</v>
      </c>
      <c r="I69" s="21">
        <f t="shared" si="4"/>
        <v>-1040</v>
      </c>
      <c r="J69" s="12"/>
    </row>
    <row r="70" spans="1:10" ht="22.5">
      <c r="A70" s="29">
        <f t="shared" si="5"/>
        <v>63</v>
      </c>
      <c r="B70" s="25" t="s">
        <v>86</v>
      </c>
      <c r="C70" s="17" t="s">
        <v>45</v>
      </c>
      <c r="D70" s="23">
        <v>42338</v>
      </c>
      <c r="E70" s="23">
        <v>42383</v>
      </c>
      <c r="F70" s="19">
        <v>42357</v>
      </c>
      <c r="G70" s="24">
        <v>2144.05</v>
      </c>
      <c r="H70" s="12">
        <f t="shared" si="3"/>
        <v>-26</v>
      </c>
      <c r="I70" s="21">
        <f t="shared" si="4"/>
        <v>-55745.3</v>
      </c>
      <c r="J70" s="12"/>
    </row>
    <row r="71" spans="1:10" ht="22.5">
      <c r="A71" s="29">
        <f t="shared" si="5"/>
        <v>64</v>
      </c>
      <c r="B71" s="25">
        <v>455</v>
      </c>
      <c r="C71" s="17" t="s">
        <v>50</v>
      </c>
      <c r="D71" s="23">
        <v>42353</v>
      </c>
      <c r="E71" s="23">
        <v>42383</v>
      </c>
      <c r="F71" s="19">
        <v>42357</v>
      </c>
      <c r="G71" s="24">
        <v>34.18</v>
      </c>
      <c r="H71" s="12">
        <f t="shared" si="3"/>
        <v>-26</v>
      </c>
      <c r="I71" s="21">
        <f t="shared" si="4"/>
        <v>-888.68</v>
      </c>
      <c r="J71" s="12"/>
    </row>
    <row r="72" spans="1:10" ht="15">
      <c r="A72" s="29">
        <f t="shared" si="5"/>
        <v>65</v>
      </c>
      <c r="B72" s="25" t="s">
        <v>87</v>
      </c>
      <c r="C72" s="17" t="s">
        <v>88</v>
      </c>
      <c r="D72" s="23">
        <v>42338</v>
      </c>
      <c r="E72" s="23">
        <v>42385</v>
      </c>
      <c r="F72" s="19">
        <v>42357</v>
      </c>
      <c r="G72" s="24">
        <v>10</v>
      </c>
      <c r="H72" s="12">
        <f t="shared" si="3"/>
        <v>-28</v>
      </c>
      <c r="I72" s="21">
        <f>G72*H72</f>
        <v>-280</v>
      </c>
      <c r="J72" s="12"/>
    </row>
    <row r="73" spans="1:10" ht="15">
      <c r="A73" s="29">
        <f t="shared" si="5"/>
        <v>66</v>
      </c>
      <c r="B73" s="25" t="s">
        <v>89</v>
      </c>
      <c r="C73" s="17" t="s">
        <v>90</v>
      </c>
      <c r="D73" s="23">
        <v>42354</v>
      </c>
      <c r="E73" s="23">
        <v>42386</v>
      </c>
      <c r="F73" s="19">
        <v>42357</v>
      </c>
      <c r="G73" s="24">
        <v>100</v>
      </c>
      <c r="H73" s="12">
        <f t="shared" si="3"/>
        <v>-29</v>
      </c>
      <c r="I73" s="21">
        <f>G73*H73</f>
        <v>-2900</v>
      </c>
      <c r="J73" s="12"/>
    </row>
    <row r="74" spans="1:10" ht="15">
      <c r="A74" s="12"/>
      <c r="B74" s="25"/>
      <c r="C74" s="17"/>
      <c r="D74" s="23"/>
      <c r="E74" s="23"/>
      <c r="F74" s="19"/>
      <c r="G74" s="24"/>
      <c r="H74" s="12">
        <f t="shared" si="3"/>
        <v>0</v>
      </c>
      <c r="I74" s="12">
        <f>G74*H74</f>
        <v>0</v>
      </c>
      <c r="J74" s="12"/>
    </row>
    <row r="75" spans="7:10" ht="15">
      <c r="G75" s="37">
        <f>SUM(G8:G74)</f>
        <v>90504.51</v>
      </c>
      <c r="H75" s="38"/>
      <c r="I75" s="37">
        <f>SUM(I8:I50)</f>
        <v>-194285.87000000002</v>
      </c>
      <c r="J75" s="12"/>
    </row>
    <row r="81" spans="1:3" ht="19.5" customHeight="1">
      <c r="A81" s="39" t="s">
        <v>14</v>
      </c>
      <c r="B81" s="40" t="s">
        <v>91</v>
      </c>
      <c r="C81" s="40"/>
    </row>
  </sheetData>
  <sheetProtection/>
  <mergeCells count="3">
    <mergeCell ref="C1:F1"/>
    <mergeCell ref="C2:F2"/>
    <mergeCell ref="B81:C81"/>
  </mergeCells>
  <printOptions/>
  <pageMargins left="0.7" right="0.7" top="0.3" bottom="0.29" header="0.3" footer="0.1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gabriella.marconi</dc:creator>
  <cp:keywords/>
  <dc:description/>
  <cp:lastModifiedBy>gabriella.marconi</cp:lastModifiedBy>
  <dcterms:created xsi:type="dcterms:W3CDTF">2016-01-19T11:41:04Z</dcterms:created>
  <dcterms:modified xsi:type="dcterms:W3CDTF">2016-01-19T11:41:42Z</dcterms:modified>
  <cp:category/>
  <cp:version/>
  <cp:contentType/>
  <cp:contentStatus/>
</cp:coreProperties>
</file>